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35" windowWidth="10005" windowHeight="72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<sst xmlns="http://schemas.openxmlformats.org/spreadsheetml/2006/main" count="141" uniqueCount="123">
  <si>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</si>
  <si>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</si>
  <si>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</si>
  <si>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</si>
  <si>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</si>
  <si>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</si>
  <si>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</si>
  <si>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</si>
  <si>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</si>
  <si>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</si>
  <si>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</si>
  <si>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</si>
  <si>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</si>
  <si>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</si>
  <si>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</si>
  <si>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</si>
  <si>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</si>
  <si>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</si>
  <si>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</si>
  <si>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</si>
  <si>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</si>
  <si>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</si>
  <si>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</si>
  <si>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</si>
  <si>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</si>
  <si>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</si>
  <si>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</si>
  <si>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</si>
  <si>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</si>
  <si>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</si>
  <si>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</si>
  <si>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</si>
  <si>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</si>
  <si>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</si>
  <si>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</si>
  <si>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</si>
  <si>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</si>
  <si>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</si>
  <si>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</si>
  <si>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</si>
  <si>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</si>
  <si>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</si>
  <si>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</si>
  <si>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</si>
  <si>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</si>
  <si>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</si>
  <si>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</si>
  <si>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</si>
  <si>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</si>
  <si>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</si>
  <si>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</si>
  <si>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</si>
  <si>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</si>
  <si>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</si>
  <si>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</si>
  <si>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</si>
  <si>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</si>
  <si>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</si>
  <si>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</si>
  <si>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</si>
  <si>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</si>
  <si>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</si>
  <si>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</si>
  <si>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</si>
  <si>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</si>
  <si>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</si>
  <si>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</si>
  <si>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</si>
  <si>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</si>
  <si>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</si>
  <si>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</si>
  <si>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</si>
  <si>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</si>
  <si>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</si>
  <si>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</si>
  <si>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</si>
  <si>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</si>
  <si>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</si>
  <si>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</si>
  <si>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</si>
  <si>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</si>
  <si>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</si>
  <si>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</si>
  <si>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</si>
  <si>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</si>
  <si>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</si>
  <si>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</si>
  <si>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</si>
  <si>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</si>
  <si>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</si>
  <si>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</si>
  <si>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</si>
  <si>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</si>
  <si>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</si>
  <si>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00020235469050000150</t>
  </si>
  <si>
    <t>Субвенции бюджетам муниципальных районов на проведение Всероссийской переписи населения 2020 года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</si>
  <si>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</si>
  <si>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</si>
  <si>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</si>
  <si>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</si>
  <si>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</si>
  <si>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</si>
  <si>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</si>
  <si>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</si>
  <si>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</si>
  <si>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</si>
  <si>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00011610123010051140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</si>
  <si>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</si>
  <si>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</si>
  <si>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</si>
  <si>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</si>
  <si>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</si>
  <si>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</si>
  <si>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 состоянию на 01.04. 2020 г.</t>
  </si>
  <si>
    <t>90111602020020000140</t>
  </si>
  <si>
    <t>03511601203010000140</t>
  </si>
  <si>
    <t>04511611050010000140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</si>
  <si>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</si>
  <si>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</si>
  <si>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00011601083010000140</t>
  </si>
  <si>
    <t>00011601153010000140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</si>
  <si>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цветных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</si>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</sst>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showZeros="0" tabSelected="1" zoomScalePageLayoutView="0" workbookViewId="0" topLeftCell="B31">
      <selection activeCell="R20" sqref="R2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22</v>
      </c>
      <c r="B3" s="44" t="s">
        <v>113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41</v>
      </c>
      <c r="C7" s="3" t="s">
        <v>35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20346507.43</v>
      </c>
      <c r="S7" s="6">
        <v>0</v>
      </c>
      <c r="T7" s="6">
        <v>61329.42</v>
      </c>
      <c r="U7" s="6">
        <v>61329.42</v>
      </c>
      <c r="V7" s="6">
        <f aca="true" t="shared" si="0" ref="V7:V55">R7-J7</f>
        <v>-67487492.57</v>
      </c>
      <c r="W7" s="17">
        <f>R7/J7</f>
        <v>0.2316472827151217</v>
      </c>
      <c r="X7" s="6">
        <v>-61329.42</v>
      </c>
      <c r="Y7" s="7"/>
    </row>
    <row r="8" spans="1:25" ht="31.5" customHeight="1">
      <c r="A8" s="3"/>
      <c r="B8" s="24" t="s">
        <v>46</v>
      </c>
      <c r="C8" s="23" t="s">
        <v>48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514843.62</v>
      </c>
      <c r="S8" s="26"/>
      <c r="T8" s="26"/>
      <c r="U8" s="26"/>
      <c r="V8" s="32">
        <f>R8-J8</f>
        <v>-1707156.38</v>
      </c>
      <c r="W8" s="33">
        <f>R8/J8</f>
        <v>0.23170279927992798</v>
      </c>
      <c r="X8" s="6"/>
      <c r="Y8" s="7"/>
    </row>
    <row r="9" spans="1:25" ht="33.75" customHeight="1">
      <c r="A9" s="3"/>
      <c r="B9" s="24" t="s">
        <v>53</v>
      </c>
      <c r="C9" s="3" t="s">
        <v>54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944739.51</v>
      </c>
      <c r="S9" s="26"/>
      <c r="T9" s="26"/>
      <c r="U9" s="26"/>
      <c r="V9" s="32">
        <f>R9-J9</f>
        <v>-6678260.49</v>
      </c>
      <c r="W9" s="33">
        <f>R9/J9</f>
        <v>0.12393277056277056</v>
      </c>
      <c r="X9" s="6"/>
      <c r="Y9" s="7"/>
    </row>
    <row r="10" spans="1:25" ht="27.75" customHeight="1">
      <c r="A10" s="3" t="s">
        <v>14</v>
      </c>
      <c r="B10" s="4" t="s">
        <v>40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786194.51</v>
      </c>
      <c r="S10" s="6">
        <v>0</v>
      </c>
      <c r="T10" s="6">
        <v>416543.27</v>
      </c>
      <c r="U10" s="6">
        <v>416543.27</v>
      </c>
      <c r="V10" s="6">
        <f t="shared" si="0"/>
        <v>-1918805.49</v>
      </c>
      <c r="W10" s="11">
        <f aca="true" t="shared" si="1" ref="W10:W54">R10/J10</f>
        <v>0.2906449205175601</v>
      </c>
      <c r="X10" s="6">
        <v>-416543.27</v>
      </c>
      <c r="Y10" s="7"/>
    </row>
    <row r="11" spans="1:25" ht="18" customHeight="1">
      <c r="A11" s="3" t="s">
        <v>15</v>
      </c>
      <c r="B11" s="4" t="s">
        <v>39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51799.31</v>
      </c>
      <c r="S11" s="6">
        <v>0</v>
      </c>
      <c r="T11" s="6">
        <v>1838.77</v>
      </c>
      <c r="U11" s="6">
        <v>1838.77</v>
      </c>
      <c r="V11" s="6">
        <f t="shared" si="0"/>
        <v>-3200.6900000000023</v>
      </c>
      <c r="W11" s="11">
        <f t="shared" si="1"/>
        <v>0.9418056363636363</v>
      </c>
      <c r="X11" s="6">
        <v>-1838.77</v>
      </c>
      <c r="Y11" s="7"/>
    </row>
    <row r="12" spans="1:25" ht="45.75" customHeight="1">
      <c r="A12" s="3"/>
      <c r="B12" s="4" t="s">
        <v>52</v>
      </c>
      <c r="C12" s="3" t="s">
        <v>51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6749.5</v>
      </c>
      <c r="S12" s="6"/>
      <c r="T12" s="6"/>
      <c r="U12" s="6"/>
      <c r="V12" s="6">
        <f t="shared" si="0"/>
        <v>-30250.5</v>
      </c>
      <c r="W12" s="11">
        <f t="shared" si="1"/>
        <v>0.18241891891891893</v>
      </c>
      <c r="X12" s="6"/>
      <c r="Y12" s="7"/>
    </row>
    <row r="13" spans="1:25" ht="76.5">
      <c r="A13" s="3" t="s">
        <v>16</v>
      </c>
      <c r="B13" s="4" t="s">
        <v>38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340231.75</v>
      </c>
      <c r="S13" s="6">
        <v>0</v>
      </c>
      <c r="T13" s="6">
        <v>25849.3</v>
      </c>
      <c r="U13" s="6">
        <v>25849.3</v>
      </c>
      <c r="V13" s="6">
        <f t="shared" si="0"/>
        <v>-1053768.25</v>
      </c>
      <c r="W13" s="11">
        <f t="shared" si="1"/>
        <v>0.24406868723098996</v>
      </c>
      <c r="X13" s="6">
        <v>39150.7</v>
      </c>
      <c r="Y13" s="7">
        <v>0.3977</v>
      </c>
    </row>
    <row r="14" spans="1:25" ht="89.25">
      <c r="A14" s="3"/>
      <c r="B14" s="4" t="s">
        <v>58</v>
      </c>
      <c r="C14" s="3" t="s">
        <v>57</v>
      </c>
      <c r="D14" s="3"/>
      <c r="E14" s="5"/>
      <c r="F14" s="3"/>
      <c r="G14" s="3"/>
      <c r="H14" s="6"/>
      <c r="I14" s="6"/>
      <c r="J14" s="6">
        <v>1323000</v>
      </c>
      <c r="K14" s="6"/>
      <c r="L14" s="6"/>
      <c r="M14" s="6"/>
      <c r="N14" s="6"/>
      <c r="O14" s="6"/>
      <c r="P14" s="6"/>
      <c r="Q14" s="6"/>
      <c r="R14" s="6">
        <v>257282.2</v>
      </c>
      <c r="S14" s="6"/>
      <c r="T14" s="6"/>
      <c r="U14" s="6"/>
      <c r="V14" s="6">
        <f t="shared" si="0"/>
        <v>-1065717.8</v>
      </c>
      <c r="W14" s="11">
        <f t="shared" si="1"/>
        <v>0.19446878306878307</v>
      </c>
      <c r="X14" s="6"/>
      <c r="Y14" s="7"/>
    </row>
    <row r="15" spans="1:25" ht="70.5" customHeight="1">
      <c r="A15" s="3"/>
      <c r="B15" s="4" t="s">
        <v>59</v>
      </c>
      <c r="C15" s="3" t="s">
        <v>50</v>
      </c>
      <c r="D15" s="3"/>
      <c r="E15" s="5"/>
      <c r="F15" s="3"/>
      <c r="G15" s="3"/>
      <c r="H15" s="6"/>
      <c r="I15" s="6"/>
      <c r="J15" s="6">
        <v>139000</v>
      </c>
      <c r="K15" s="6"/>
      <c r="L15" s="6"/>
      <c r="M15" s="6"/>
      <c r="N15" s="6"/>
      <c r="O15" s="6"/>
      <c r="P15" s="6"/>
      <c r="Q15" s="6"/>
      <c r="R15" s="6">
        <v>36265.52</v>
      </c>
      <c r="S15" s="6"/>
      <c r="T15" s="6"/>
      <c r="U15" s="6"/>
      <c r="V15" s="6">
        <f t="shared" si="0"/>
        <v>-102734.48000000001</v>
      </c>
      <c r="W15" s="11">
        <f t="shared" si="1"/>
        <v>0.26090302158273376</v>
      </c>
      <c r="X15" s="6"/>
      <c r="Y15" s="7"/>
    </row>
    <row r="16" spans="1:25" ht="114.75">
      <c r="A16" s="3"/>
      <c r="B16" s="29" t="s">
        <v>33</v>
      </c>
      <c r="C16" s="3" t="s">
        <v>47</v>
      </c>
      <c r="D16" s="3"/>
      <c r="E16" s="5"/>
      <c r="F16" s="3"/>
      <c r="G16" s="3"/>
      <c r="H16" s="6"/>
      <c r="I16" s="6"/>
      <c r="J16" s="6">
        <v>141000</v>
      </c>
      <c r="K16" s="6"/>
      <c r="L16" s="6"/>
      <c r="M16" s="6"/>
      <c r="N16" s="6"/>
      <c r="O16" s="6"/>
      <c r="P16" s="6"/>
      <c r="Q16" s="6"/>
      <c r="R16" s="6">
        <v>86937.25</v>
      </c>
      <c r="S16" s="6"/>
      <c r="T16" s="6"/>
      <c r="U16" s="6"/>
      <c r="V16" s="6">
        <f t="shared" si="0"/>
        <v>-54062.75</v>
      </c>
      <c r="W16" s="11">
        <f t="shared" si="1"/>
        <v>0.6165762411347517</v>
      </c>
      <c r="X16" s="6"/>
      <c r="Y16" s="7"/>
    </row>
    <row r="17" spans="1:25" ht="25.5">
      <c r="A17" s="3" t="s">
        <v>17</v>
      </c>
      <c r="B17" s="4" t="s">
        <v>37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57000</v>
      </c>
      <c r="K17" s="6"/>
      <c r="L17" s="6"/>
      <c r="M17" s="6"/>
      <c r="N17" s="6"/>
      <c r="O17" s="6"/>
      <c r="P17" s="6"/>
      <c r="Q17" s="6"/>
      <c r="R17" s="6">
        <v>-1142.83</v>
      </c>
      <c r="S17" s="6">
        <v>0</v>
      </c>
      <c r="T17" s="6">
        <v>190.8</v>
      </c>
      <c r="U17" s="6">
        <v>190.8</v>
      </c>
      <c r="V17" s="6">
        <f t="shared" si="0"/>
        <v>-58142.83</v>
      </c>
      <c r="W17" s="11">
        <f t="shared" si="1"/>
        <v>-0.020049649122807017</v>
      </c>
      <c r="X17" s="6">
        <v>-190.8</v>
      </c>
      <c r="Y17" s="7"/>
    </row>
    <row r="18" spans="1:25" ht="38.25">
      <c r="A18" s="3" t="s">
        <v>18</v>
      </c>
      <c r="B18" s="4" t="s">
        <v>36</v>
      </c>
      <c r="C18" s="30" t="s">
        <v>34</v>
      </c>
      <c r="D18" s="3"/>
      <c r="E18" s="5"/>
      <c r="F18" s="3"/>
      <c r="G18" s="3"/>
      <c r="H18" s="6">
        <v>3532000</v>
      </c>
      <c r="I18" s="6">
        <v>0</v>
      </c>
      <c r="J18" s="6">
        <v>12174000</v>
      </c>
      <c r="K18" s="6"/>
      <c r="L18" s="6"/>
      <c r="M18" s="6"/>
      <c r="N18" s="6"/>
      <c r="O18" s="6"/>
      <c r="P18" s="6"/>
      <c r="Q18" s="6"/>
      <c r="R18" s="6">
        <v>3574648.32</v>
      </c>
      <c r="S18" s="6">
        <v>0</v>
      </c>
      <c r="T18" s="6">
        <v>276277.02</v>
      </c>
      <c r="U18" s="6">
        <v>276277.02</v>
      </c>
      <c r="V18" s="6">
        <f t="shared" si="0"/>
        <v>-8599351.68</v>
      </c>
      <c r="W18" s="11">
        <f t="shared" si="1"/>
        <v>0.29362972893050765</v>
      </c>
      <c r="X18" s="6">
        <v>617722.98</v>
      </c>
      <c r="Y18" s="7">
        <v>0.309</v>
      </c>
    </row>
    <row r="19" spans="1:25" ht="102">
      <c r="A19" s="3"/>
      <c r="B19" s="4" t="s">
        <v>49</v>
      </c>
      <c r="C19" s="31" t="s">
        <v>65</v>
      </c>
      <c r="D19" s="3"/>
      <c r="E19" s="5"/>
      <c r="F19" s="3"/>
      <c r="G19" s="3"/>
      <c r="H19" s="6"/>
      <c r="I19" s="6"/>
      <c r="J19" s="6">
        <v>173000</v>
      </c>
      <c r="K19" s="6"/>
      <c r="L19" s="6"/>
      <c r="M19" s="6"/>
      <c r="N19" s="6"/>
      <c r="O19" s="6"/>
      <c r="P19" s="6"/>
      <c r="Q19" s="6"/>
      <c r="R19" s="6">
        <v>694000</v>
      </c>
      <c r="S19" s="6"/>
      <c r="T19" s="6"/>
      <c r="U19" s="6"/>
      <c r="V19" s="6">
        <f aca="true" t="shared" si="2" ref="V19:V27">R19-J19</f>
        <v>521000</v>
      </c>
      <c r="W19" s="11">
        <f aca="true" t="shared" si="3" ref="W19:W27">R19/J19</f>
        <v>4.011560693641618</v>
      </c>
      <c r="X19" s="6"/>
      <c r="Y19" s="7"/>
    </row>
    <row r="20" spans="1:25" ht="67.5" customHeight="1">
      <c r="A20" s="3"/>
      <c r="B20" s="4" t="s">
        <v>61</v>
      </c>
      <c r="C20" s="31" t="s">
        <v>60</v>
      </c>
      <c r="D20" s="3"/>
      <c r="E20" s="5"/>
      <c r="F20" s="3"/>
      <c r="G20" s="3"/>
      <c r="H20" s="6"/>
      <c r="I20" s="6"/>
      <c r="J20" s="6">
        <v>279000</v>
      </c>
      <c r="K20" s="6"/>
      <c r="L20" s="6"/>
      <c r="M20" s="6"/>
      <c r="N20" s="6"/>
      <c r="O20" s="6"/>
      <c r="P20" s="6"/>
      <c r="Q20" s="6"/>
      <c r="R20" s="6">
        <v>47445.78</v>
      </c>
      <c r="S20" s="6"/>
      <c r="T20" s="6"/>
      <c r="U20" s="6"/>
      <c r="V20" s="6">
        <f t="shared" si="2"/>
        <v>-231554.22</v>
      </c>
      <c r="W20" s="11">
        <f t="shared" si="3"/>
        <v>0.17005655913978493</v>
      </c>
      <c r="X20" s="6"/>
      <c r="Y20" s="7"/>
    </row>
    <row r="21" spans="1:25" ht="63.75">
      <c r="A21" s="3"/>
      <c r="B21" s="4" t="s">
        <v>67</v>
      </c>
      <c r="C21" s="31" t="s">
        <v>66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307650</v>
      </c>
      <c r="S21" s="6"/>
      <c r="T21" s="6"/>
      <c r="U21" s="6"/>
      <c r="V21" s="6">
        <f t="shared" si="2"/>
        <v>231650</v>
      </c>
      <c r="W21" s="11">
        <f t="shared" si="3"/>
        <v>4.048026315789474</v>
      </c>
      <c r="X21" s="6"/>
      <c r="Y21" s="7"/>
    </row>
    <row r="22" spans="1:25" ht="51">
      <c r="A22" s="3"/>
      <c r="B22" s="4" t="s">
        <v>85</v>
      </c>
      <c r="C22" s="31" t="s">
        <v>114</v>
      </c>
      <c r="D22" s="3"/>
      <c r="E22" s="5"/>
      <c r="F22" s="3"/>
      <c r="G22" s="3"/>
      <c r="H22" s="6"/>
      <c r="I22" s="6"/>
      <c r="J22" s="6">
        <v>115000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-115000</v>
      </c>
      <c r="W22" s="11">
        <f t="shared" si="3"/>
        <v>0</v>
      </c>
      <c r="X22" s="6"/>
      <c r="Y22" s="7"/>
    </row>
    <row r="23" spans="1:25" ht="89.25">
      <c r="A23" s="3"/>
      <c r="B23" s="4" t="s">
        <v>108</v>
      </c>
      <c r="C23" s="31" t="s">
        <v>101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100</v>
      </c>
      <c r="S23" s="6"/>
      <c r="T23" s="6"/>
      <c r="U23" s="6"/>
      <c r="V23" s="6">
        <f t="shared" si="2"/>
        <v>100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107</v>
      </c>
      <c r="C24" s="31" t="s">
        <v>102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10500</v>
      </c>
      <c r="S24" s="6"/>
      <c r="T24" s="6"/>
      <c r="U24" s="6"/>
      <c r="V24" s="6">
        <f t="shared" si="2"/>
        <v>10500</v>
      </c>
      <c r="W24" s="11" t="e">
        <f t="shared" si="3"/>
        <v>#DIV/0!</v>
      </c>
      <c r="X24" s="6"/>
      <c r="Y24" s="7"/>
    </row>
    <row r="25" spans="1:25" ht="89.25">
      <c r="A25" s="3"/>
      <c r="B25" s="4" t="s">
        <v>109</v>
      </c>
      <c r="C25" s="31" t="s">
        <v>103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500</v>
      </c>
      <c r="S25" s="6"/>
      <c r="T25" s="6"/>
      <c r="U25" s="6"/>
      <c r="V25" s="6">
        <f t="shared" si="2"/>
        <v>500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122</v>
      </c>
      <c r="C26" s="31" t="s">
        <v>119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2000</v>
      </c>
      <c r="S26" s="6"/>
      <c r="T26" s="6"/>
      <c r="U26" s="6"/>
      <c r="V26" s="6">
        <f t="shared" si="2"/>
        <v>2000</v>
      </c>
      <c r="W26" s="11" t="e">
        <f t="shared" si="3"/>
        <v>#DIV/0!</v>
      </c>
      <c r="X26" s="6"/>
      <c r="Y26" s="7"/>
    </row>
    <row r="27" spans="1:25" ht="89.25">
      <c r="A27" s="3"/>
      <c r="B27" s="4" t="s">
        <v>110</v>
      </c>
      <c r="C27" s="31" t="s">
        <v>104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250</v>
      </c>
      <c r="S27" s="6"/>
      <c r="T27" s="6"/>
      <c r="U27" s="6"/>
      <c r="V27" s="6">
        <f t="shared" si="2"/>
        <v>250</v>
      </c>
      <c r="W27" s="11" t="e">
        <f t="shared" si="3"/>
        <v>#DIV/0!</v>
      </c>
      <c r="X27" s="6"/>
      <c r="Y27" s="7"/>
    </row>
    <row r="28" spans="1:25" ht="102" customHeight="1">
      <c r="A28" s="3" t="s">
        <v>19</v>
      </c>
      <c r="B28" s="4" t="s">
        <v>86</v>
      </c>
      <c r="C28" s="3" t="s">
        <v>115</v>
      </c>
      <c r="D28" s="3"/>
      <c r="E28" s="5"/>
      <c r="F28" s="3"/>
      <c r="G28" s="3"/>
      <c r="H28" s="6">
        <v>0</v>
      </c>
      <c r="I28" s="6">
        <v>0</v>
      </c>
      <c r="J28" s="6">
        <v>20000</v>
      </c>
      <c r="K28" s="6"/>
      <c r="L28" s="6"/>
      <c r="M28" s="6"/>
      <c r="N28" s="6"/>
      <c r="O28" s="6"/>
      <c r="P28" s="6"/>
      <c r="Q28" s="6"/>
      <c r="R28" s="6">
        <v>5350</v>
      </c>
      <c r="S28" s="6">
        <v>0</v>
      </c>
      <c r="T28" s="6">
        <v>300</v>
      </c>
      <c r="U28" s="6">
        <v>300</v>
      </c>
      <c r="V28" s="6">
        <f t="shared" si="0"/>
        <v>-14650</v>
      </c>
      <c r="W28" s="11">
        <f t="shared" si="1"/>
        <v>0.2675</v>
      </c>
      <c r="X28" s="6">
        <v>-300</v>
      </c>
      <c r="Y28" s="7"/>
    </row>
    <row r="29" spans="1:25" ht="75.75" customHeight="1">
      <c r="A29" s="3"/>
      <c r="B29" s="4" t="s">
        <v>111</v>
      </c>
      <c r="C29" s="3" t="s">
        <v>105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27248.91</v>
      </c>
      <c r="S29" s="6"/>
      <c r="T29" s="6"/>
      <c r="U29" s="6"/>
      <c r="V29" s="6">
        <f t="shared" si="0"/>
        <v>27248.91</v>
      </c>
      <c r="W29" s="11" t="e">
        <f t="shared" si="1"/>
        <v>#DIV/0!</v>
      </c>
      <c r="X29" s="6"/>
      <c r="Y29" s="7"/>
    </row>
    <row r="30" spans="1:25" ht="149.25" customHeight="1">
      <c r="A30" s="3"/>
      <c r="B30" s="4" t="s">
        <v>112</v>
      </c>
      <c r="C30" s="3" t="s">
        <v>106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11116.56</v>
      </c>
      <c r="S30" s="6"/>
      <c r="T30" s="6"/>
      <c r="U30" s="6"/>
      <c r="V30" s="6">
        <f t="shared" si="0"/>
        <v>11116.56</v>
      </c>
      <c r="W30" s="11" t="e">
        <f t="shared" si="1"/>
        <v>#DIV/0!</v>
      </c>
      <c r="X30" s="6"/>
      <c r="Y30" s="7"/>
    </row>
    <row r="31" spans="1:25" ht="76.5">
      <c r="A31" s="3"/>
      <c r="B31" s="4" t="s">
        <v>98</v>
      </c>
      <c r="C31" s="3" t="s">
        <v>96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4430.83</v>
      </c>
      <c r="S31" s="6"/>
      <c r="T31" s="6"/>
      <c r="U31" s="6"/>
      <c r="V31" s="6">
        <f t="shared" si="0"/>
        <v>4430.83</v>
      </c>
      <c r="W31" s="11" t="e">
        <f t="shared" si="1"/>
        <v>#DIV/0!</v>
      </c>
      <c r="X31" s="6"/>
      <c r="Y31" s="7"/>
    </row>
    <row r="32" spans="1:25" ht="127.5">
      <c r="A32" s="3"/>
      <c r="B32" s="4" t="s">
        <v>121</v>
      </c>
      <c r="C32" s="3" t="s">
        <v>120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600</v>
      </c>
      <c r="S32" s="6"/>
      <c r="T32" s="6"/>
      <c r="U32" s="6"/>
      <c r="V32" s="6">
        <f t="shared" si="0"/>
        <v>600</v>
      </c>
      <c r="W32" s="11" t="e">
        <f t="shared" si="1"/>
        <v>#DIV/0!</v>
      </c>
      <c r="X32" s="6"/>
      <c r="Y32" s="7"/>
    </row>
    <row r="33" spans="1:25" ht="93.75" customHeight="1">
      <c r="A33" s="3"/>
      <c r="B33" s="4" t="s">
        <v>87</v>
      </c>
      <c r="C33" s="3" t="s">
        <v>116</v>
      </c>
      <c r="D33" s="3"/>
      <c r="E33" s="5"/>
      <c r="F33" s="3"/>
      <c r="G33" s="3"/>
      <c r="H33" s="6"/>
      <c r="I33" s="6"/>
      <c r="J33" s="6">
        <v>313000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-313000</v>
      </c>
      <c r="W33" s="11">
        <f t="shared" si="1"/>
        <v>0</v>
      </c>
      <c r="X33" s="6"/>
      <c r="Y33" s="7"/>
    </row>
    <row r="34" spans="1:25" ht="25.5">
      <c r="A34" s="3"/>
      <c r="B34" s="4" t="s">
        <v>43</v>
      </c>
      <c r="C34" s="3" t="s">
        <v>30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5224.47</v>
      </c>
      <c r="S34" s="6"/>
      <c r="T34" s="6"/>
      <c r="U34" s="6"/>
      <c r="V34" s="6">
        <f t="shared" si="0"/>
        <v>5224.47</v>
      </c>
      <c r="W34" s="11" t="e">
        <f t="shared" si="1"/>
        <v>#DIV/0!</v>
      </c>
      <c r="X34" s="6"/>
      <c r="Y34" s="7"/>
    </row>
    <row r="35" spans="1:25" ht="12.75">
      <c r="A35" s="3"/>
      <c r="B35" s="12" t="s">
        <v>45</v>
      </c>
      <c r="C35" s="13"/>
      <c r="D35" s="13"/>
      <c r="E35" s="14"/>
      <c r="F35" s="13"/>
      <c r="G35" s="13"/>
      <c r="H35" s="15"/>
      <c r="I35" s="15"/>
      <c r="J35" s="15">
        <f>SUM(J7:J34)</f>
        <v>116680000</v>
      </c>
      <c r="K35" s="15"/>
      <c r="L35" s="15"/>
      <c r="M35" s="15"/>
      <c r="N35" s="15"/>
      <c r="O35" s="15"/>
      <c r="P35" s="15"/>
      <c r="Q35" s="15"/>
      <c r="R35" s="15">
        <f>SUM(R7:R34)</f>
        <v>28061472.64</v>
      </c>
      <c r="S35" s="15"/>
      <c r="T35" s="15"/>
      <c r="U35" s="15"/>
      <c r="V35" s="15">
        <f t="shared" si="0"/>
        <v>-88618527.36</v>
      </c>
      <c r="W35" s="16">
        <f>R35/J35</f>
        <v>0.2404994226945492</v>
      </c>
      <c r="X35" s="6"/>
      <c r="Y35" s="7"/>
    </row>
    <row r="36" spans="1:25" ht="29.25" customHeight="1">
      <c r="A36" s="3" t="s">
        <v>20</v>
      </c>
      <c r="B36" s="4" t="s">
        <v>44</v>
      </c>
      <c r="C36" s="3" t="s">
        <v>68</v>
      </c>
      <c r="D36" s="3"/>
      <c r="E36" s="5"/>
      <c r="F36" s="3"/>
      <c r="G36" s="3"/>
      <c r="H36" s="6">
        <v>0</v>
      </c>
      <c r="I36" s="6">
        <v>0</v>
      </c>
      <c r="J36" s="6">
        <v>190021000</v>
      </c>
      <c r="K36" s="6"/>
      <c r="L36" s="6"/>
      <c r="M36" s="6"/>
      <c r="N36" s="6"/>
      <c r="O36" s="6"/>
      <c r="P36" s="6"/>
      <c r="Q36" s="6"/>
      <c r="R36" s="6">
        <v>47505000</v>
      </c>
      <c r="S36" s="6">
        <v>2415000</v>
      </c>
      <c r="T36" s="6">
        <v>20859000</v>
      </c>
      <c r="U36" s="6">
        <v>18444000</v>
      </c>
      <c r="V36" s="6">
        <f t="shared" si="0"/>
        <v>-142516000</v>
      </c>
      <c r="W36" s="11">
        <f t="shared" si="1"/>
        <v>0.2499986843559396</v>
      </c>
      <c r="X36" s="6">
        <v>-18444000</v>
      </c>
      <c r="Y36" s="7"/>
    </row>
    <row r="37" spans="1:25" ht="39.75" customHeight="1">
      <c r="A37" s="3"/>
      <c r="B37" s="4" t="s">
        <v>88</v>
      </c>
      <c r="C37" s="3" t="s">
        <v>97</v>
      </c>
      <c r="D37" s="3"/>
      <c r="E37" s="5"/>
      <c r="F37" s="3"/>
      <c r="G37" s="3"/>
      <c r="H37" s="6"/>
      <c r="I37" s="6"/>
      <c r="J37" s="6">
        <v>229786000</v>
      </c>
      <c r="K37" s="6"/>
      <c r="L37" s="6"/>
      <c r="M37" s="6"/>
      <c r="N37" s="6"/>
      <c r="O37" s="6"/>
      <c r="P37" s="6"/>
      <c r="Q37" s="6"/>
      <c r="R37" s="6">
        <v>57447000</v>
      </c>
      <c r="S37" s="6"/>
      <c r="T37" s="6"/>
      <c r="U37" s="6"/>
      <c r="V37" s="6">
        <f t="shared" si="0"/>
        <v>-172339000</v>
      </c>
      <c r="W37" s="11">
        <f t="shared" si="1"/>
        <v>0.25000217593761154</v>
      </c>
      <c r="X37" s="6"/>
      <c r="Y37" s="7"/>
    </row>
    <row r="38" spans="1:25" ht="39.75" customHeight="1">
      <c r="A38" s="3"/>
      <c r="B38" s="4" t="s">
        <v>118</v>
      </c>
      <c r="C38" s="3" t="s">
        <v>117</v>
      </c>
      <c r="D38" s="3"/>
      <c r="E38" s="5"/>
      <c r="F38" s="3"/>
      <c r="G38" s="3"/>
      <c r="H38" s="6"/>
      <c r="I38" s="6"/>
      <c r="J38" s="6">
        <v>60000000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-60000000</v>
      </c>
      <c r="W38" s="11">
        <f t="shared" si="1"/>
        <v>0</v>
      </c>
      <c r="X38" s="6"/>
      <c r="Y38" s="7"/>
    </row>
    <row r="39" spans="1:25" ht="39.75" customHeight="1">
      <c r="A39" s="3"/>
      <c r="B39" s="4" t="s">
        <v>89</v>
      </c>
      <c r="C39" s="3" t="s">
        <v>80</v>
      </c>
      <c r="D39" s="3"/>
      <c r="E39" s="5"/>
      <c r="F39" s="3"/>
      <c r="G39" s="3"/>
      <c r="H39" s="6"/>
      <c r="I39" s="6"/>
      <c r="J39" s="6">
        <v>1615000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 t="shared" si="0"/>
        <v>-1615000</v>
      </c>
      <c r="W39" s="11">
        <f t="shared" si="1"/>
        <v>0</v>
      </c>
      <c r="X39" s="6"/>
      <c r="Y39" s="7"/>
    </row>
    <row r="40" spans="1:25" ht="29.25" customHeight="1">
      <c r="A40" s="3"/>
      <c r="B40" s="4" t="s">
        <v>82</v>
      </c>
      <c r="C40" s="3" t="s">
        <v>81</v>
      </c>
      <c r="D40" s="3"/>
      <c r="E40" s="5"/>
      <c r="F40" s="3"/>
      <c r="G40" s="3"/>
      <c r="H40" s="6"/>
      <c r="I40" s="6"/>
      <c r="J40" s="6">
        <v>50000</v>
      </c>
      <c r="K40" s="6"/>
      <c r="L40" s="6"/>
      <c r="M40" s="6"/>
      <c r="N40" s="6"/>
      <c r="O40" s="6"/>
      <c r="P40" s="6"/>
      <c r="Q40" s="6"/>
      <c r="R40" s="6">
        <v>50000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42" customHeight="1">
      <c r="A41" s="3"/>
      <c r="B41" s="4" t="s">
        <v>90</v>
      </c>
      <c r="C41" s="3" t="s">
        <v>91</v>
      </c>
      <c r="D41" s="3"/>
      <c r="E41" s="5"/>
      <c r="F41" s="3"/>
      <c r="G41" s="3"/>
      <c r="H41" s="6"/>
      <c r="I41" s="6"/>
      <c r="J41" s="6">
        <v>5124500</v>
      </c>
      <c r="K41" s="6"/>
      <c r="L41" s="6"/>
      <c r="M41" s="6"/>
      <c r="N41" s="6"/>
      <c r="O41" s="6"/>
      <c r="P41" s="6"/>
      <c r="Q41" s="6"/>
      <c r="R41" s="6">
        <v>5124500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66" customHeight="1">
      <c r="A42" s="3"/>
      <c r="B42" s="4" t="s">
        <v>93</v>
      </c>
      <c r="C42" s="3" t="s">
        <v>92</v>
      </c>
      <c r="D42" s="3"/>
      <c r="E42" s="5"/>
      <c r="F42" s="3"/>
      <c r="G42" s="3"/>
      <c r="H42" s="6"/>
      <c r="I42" s="6"/>
      <c r="J42" s="6">
        <v>7010000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-7010000</v>
      </c>
      <c r="W42" s="11">
        <f t="shared" si="1"/>
        <v>0</v>
      </c>
      <c r="X42" s="6"/>
      <c r="Y42" s="7"/>
    </row>
    <row r="43" spans="1:25" ht="25.5">
      <c r="A43" s="3" t="s">
        <v>21</v>
      </c>
      <c r="B43" s="4" t="s">
        <v>42</v>
      </c>
      <c r="C43" s="3" t="s">
        <v>69</v>
      </c>
      <c r="D43" s="3"/>
      <c r="E43" s="5"/>
      <c r="F43" s="3"/>
      <c r="G43" s="3"/>
      <c r="H43" s="6">
        <v>0</v>
      </c>
      <c r="I43" s="6">
        <v>0</v>
      </c>
      <c r="J43" s="6">
        <v>51612500</v>
      </c>
      <c r="K43" s="6"/>
      <c r="L43" s="6"/>
      <c r="M43" s="6"/>
      <c r="N43" s="6"/>
      <c r="O43" s="6"/>
      <c r="P43" s="6"/>
      <c r="Q43" s="6"/>
      <c r="R43" s="6">
        <v>6461400</v>
      </c>
      <c r="S43" s="6">
        <v>0</v>
      </c>
      <c r="T43" s="6">
        <v>852216</v>
      </c>
      <c r="U43" s="6">
        <v>852216</v>
      </c>
      <c r="V43" s="6">
        <f t="shared" si="0"/>
        <v>-45151100</v>
      </c>
      <c r="W43" s="11">
        <f t="shared" si="1"/>
        <v>0.12519060305158633</v>
      </c>
      <c r="X43" s="6">
        <v>-852216</v>
      </c>
      <c r="Y43" s="7"/>
    </row>
    <row r="44" spans="1:25" ht="38.25">
      <c r="A44" s="3"/>
      <c r="B44" s="4" t="s">
        <v>24</v>
      </c>
      <c r="C44" s="3" t="s">
        <v>70</v>
      </c>
      <c r="D44" s="3"/>
      <c r="E44" s="5"/>
      <c r="F44" s="3"/>
      <c r="G44" s="3"/>
      <c r="H44" s="6"/>
      <c r="I44" s="6"/>
      <c r="J44" s="6">
        <v>6004200</v>
      </c>
      <c r="K44" s="6"/>
      <c r="L44" s="6"/>
      <c r="M44" s="6"/>
      <c r="N44" s="6"/>
      <c r="O44" s="6"/>
      <c r="P44" s="6"/>
      <c r="Q44" s="6"/>
      <c r="R44" s="6">
        <v>2860869.65</v>
      </c>
      <c r="S44" s="6"/>
      <c r="T44" s="6"/>
      <c r="U44" s="6"/>
      <c r="V44" s="6">
        <f t="shared" si="0"/>
        <v>-3143330.35</v>
      </c>
      <c r="W44" s="11">
        <f t="shared" si="1"/>
        <v>0.4764780736817561</v>
      </c>
      <c r="X44" s="6"/>
      <c r="Y44" s="7"/>
    </row>
    <row r="45" spans="1:25" ht="38.25">
      <c r="A45" s="3"/>
      <c r="B45" s="4" t="s">
        <v>31</v>
      </c>
      <c r="C45" s="3" t="s">
        <v>71</v>
      </c>
      <c r="D45" s="3"/>
      <c r="E45" s="5"/>
      <c r="F45" s="3"/>
      <c r="G45" s="3"/>
      <c r="H45" s="6"/>
      <c r="I45" s="6"/>
      <c r="J45" s="6">
        <v>80415600</v>
      </c>
      <c r="K45" s="6"/>
      <c r="L45" s="6"/>
      <c r="M45" s="6"/>
      <c r="N45" s="6"/>
      <c r="O45" s="6"/>
      <c r="P45" s="6"/>
      <c r="Q45" s="6"/>
      <c r="R45" s="6">
        <v>32285450</v>
      </c>
      <c r="S45" s="6"/>
      <c r="T45" s="6"/>
      <c r="U45" s="6"/>
      <c r="V45" s="6">
        <f t="shared" si="0"/>
        <v>-48130150</v>
      </c>
      <c r="W45" s="11">
        <f t="shared" si="1"/>
        <v>0.4014824238083158</v>
      </c>
      <c r="X45" s="6"/>
      <c r="Y45" s="7"/>
    </row>
    <row r="46" spans="1:25" ht="51">
      <c r="A46" s="3"/>
      <c r="B46" s="4" t="s">
        <v>23</v>
      </c>
      <c r="C46" s="3" t="s">
        <v>72</v>
      </c>
      <c r="D46" s="3"/>
      <c r="E46" s="5"/>
      <c r="F46" s="3"/>
      <c r="G46" s="3"/>
      <c r="H46" s="6"/>
      <c r="I46" s="6"/>
      <c r="J46" s="6">
        <v>1067700</v>
      </c>
      <c r="K46" s="6"/>
      <c r="L46" s="6"/>
      <c r="M46" s="6"/>
      <c r="N46" s="6"/>
      <c r="O46" s="6"/>
      <c r="P46" s="6"/>
      <c r="Q46" s="6"/>
      <c r="R46" s="6">
        <v>267700</v>
      </c>
      <c r="S46" s="6"/>
      <c r="T46" s="6"/>
      <c r="U46" s="6"/>
      <c r="V46" s="6">
        <f t="shared" si="0"/>
        <v>-800000</v>
      </c>
      <c r="W46" s="11">
        <f t="shared" si="1"/>
        <v>0.2507258593237801</v>
      </c>
      <c r="X46" s="6"/>
      <c r="Y46" s="7"/>
    </row>
    <row r="47" spans="1:25" ht="63.75">
      <c r="A47" s="3"/>
      <c r="B47" s="4" t="s">
        <v>62</v>
      </c>
      <c r="C47" s="3" t="s">
        <v>73</v>
      </c>
      <c r="D47" s="3"/>
      <c r="E47" s="5"/>
      <c r="F47" s="3"/>
      <c r="G47" s="3"/>
      <c r="H47" s="6"/>
      <c r="I47" s="6"/>
      <c r="J47" s="6">
        <v>1500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>
        <f t="shared" si="0"/>
        <v>-1500</v>
      </c>
      <c r="W47" s="11">
        <f t="shared" si="1"/>
        <v>0</v>
      </c>
      <c r="X47" s="6"/>
      <c r="Y47" s="7"/>
    </row>
    <row r="48" spans="1:25" ht="38.25">
      <c r="A48" s="3"/>
      <c r="B48" s="4" t="s">
        <v>56</v>
      </c>
      <c r="C48" s="3" t="s">
        <v>74</v>
      </c>
      <c r="D48" s="3"/>
      <c r="E48" s="5"/>
      <c r="F48" s="3"/>
      <c r="G48" s="3"/>
      <c r="H48" s="6"/>
      <c r="I48" s="6"/>
      <c r="J48" s="6">
        <v>7110800</v>
      </c>
      <c r="K48" s="6"/>
      <c r="L48" s="6"/>
      <c r="M48" s="6"/>
      <c r="N48" s="6"/>
      <c r="O48" s="6"/>
      <c r="P48" s="6"/>
      <c r="Q48" s="6"/>
      <c r="R48" s="6">
        <v>1807808.47</v>
      </c>
      <c r="S48" s="6"/>
      <c r="T48" s="6"/>
      <c r="U48" s="6"/>
      <c r="V48" s="6">
        <f t="shared" si="0"/>
        <v>-5302991.53</v>
      </c>
      <c r="W48" s="11">
        <f t="shared" si="1"/>
        <v>0.2542341888395117</v>
      </c>
      <c r="X48" s="6"/>
      <c r="Y48" s="7"/>
    </row>
    <row r="49" spans="1:25" ht="54.75" customHeight="1">
      <c r="A49" s="3"/>
      <c r="B49" s="4" t="s">
        <v>79</v>
      </c>
      <c r="C49" s="3" t="s">
        <v>78</v>
      </c>
      <c r="D49" s="3"/>
      <c r="E49" s="5"/>
      <c r="F49" s="3"/>
      <c r="G49" s="3"/>
      <c r="H49" s="6"/>
      <c r="I49" s="6"/>
      <c r="J49" s="6">
        <v>2800</v>
      </c>
      <c r="K49" s="6"/>
      <c r="L49" s="6"/>
      <c r="M49" s="6"/>
      <c r="N49" s="6"/>
      <c r="O49" s="6"/>
      <c r="P49" s="6"/>
      <c r="Q49" s="6"/>
      <c r="R49" s="6">
        <v>320.76</v>
      </c>
      <c r="S49" s="6"/>
      <c r="T49" s="6"/>
      <c r="U49" s="6"/>
      <c r="V49" s="6">
        <f t="shared" si="0"/>
        <v>-2479.24</v>
      </c>
      <c r="W49" s="11">
        <f t="shared" si="1"/>
        <v>0.11455714285714286</v>
      </c>
      <c r="X49" s="6"/>
      <c r="Y49" s="7"/>
    </row>
    <row r="50" spans="1:25" ht="42" customHeight="1">
      <c r="A50" s="3"/>
      <c r="B50" s="4" t="s">
        <v>95</v>
      </c>
      <c r="C50" s="3" t="s">
        <v>94</v>
      </c>
      <c r="D50" s="3"/>
      <c r="E50" s="5"/>
      <c r="F50" s="3"/>
      <c r="G50" s="3"/>
      <c r="H50" s="6"/>
      <c r="I50" s="6"/>
      <c r="J50" s="6">
        <v>201200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f t="shared" si="0"/>
        <v>-201200</v>
      </c>
      <c r="W50" s="11">
        <f t="shared" si="1"/>
        <v>0</v>
      </c>
      <c r="X50" s="6"/>
      <c r="Y50" s="7"/>
    </row>
    <row r="51" spans="1:25" ht="25.5">
      <c r="A51" s="3"/>
      <c r="B51" s="4" t="s">
        <v>25</v>
      </c>
      <c r="C51" s="3" t="s">
        <v>75</v>
      </c>
      <c r="D51" s="3"/>
      <c r="E51" s="5"/>
      <c r="F51" s="3"/>
      <c r="G51" s="3"/>
      <c r="H51" s="6"/>
      <c r="I51" s="6"/>
      <c r="J51" s="6">
        <v>218909000</v>
      </c>
      <c r="K51" s="6"/>
      <c r="L51" s="6"/>
      <c r="M51" s="6"/>
      <c r="N51" s="6"/>
      <c r="O51" s="6"/>
      <c r="P51" s="6"/>
      <c r="Q51" s="6"/>
      <c r="R51" s="6">
        <v>55751000</v>
      </c>
      <c r="S51" s="6"/>
      <c r="T51" s="6"/>
      <c r="U51" s="6"/>
      <c r="V51" s="6">
        <f t="shared" si="0"/>
        <v>-163158000</v>
      </c>
      <c r="W51" s="11">
        <f t="shared" si="1"/>
        <v>0.25467660077931925</v>
      </c>
      <c r="X51" s="6"/>
      <c r="Y51" s="7"/>
    </row>
    <row r="52" spans="1:25" ht="66" customHeight="1">
      <c r="A52" s="20"/>
      <c r="B52" s="4" t="s">
        <v>64</v>
      </c>
      <c r="C52" s="3" t="s">
        <v>76</v>
      </c>
      <c r="D52" s="3"/>
      <c r="E52" s="5"/>
      <c r="F52" s="3"/>
      <c r="G52" s="3"/>
      <c r="H52" s="6"/>
      <c r="I52" s="6"/>
      <c r="J52" s="6">
        <v>2100000</v>
      </c>
      <c r="K52" s="6"/>
      <c r="L52" s="6"/>
      <c r="M52" s="6"/>
      <c r="N52" s="6"/>
      <c r="O52" s="6"/>
      <c r="P52" s="6"/>
      <c r="Q52" s="6"/>
      <c r="R52" s="6">
        <v>527000</v>
      </c>
      <c r="S52" s="6"/>
      <c r="T52" s="6"/>
      <c r="U52" s="6"/>
      <c r="V52" s="6">
        <f t="shared" si="0"/>
        <v>-1573000</v>
      </c>
      <c r="W52" s="11">
        <f t="shared" si="1"/>
        <v>0.2509523809523809</v>
      </c>
      <c r="X52" s="6"/>
      <c r="Y52" s="7"/>
    </row>
    <row r="53" spans="1:25" ht="33" customHeight="1">
      <c r="A53" s="20"/>
      <c r="B53" s="4" t="s">
        <v>100</v>
      </c>
      <c r="C53" s="3" t="s">
        <v>99</v>
      </c>
      <c r="D53" s="3"/>
      <c r="E53" s="5"/>
      <c r="F53" s="3"/>
      <c r="G53" s="3"/>
      <c r="H53" s="6"/>
      <c r="I53" s="6"/>
      <c r="J53" s="6">
        <v>384000</v>
      </c>
      <c r="K53" s="6"/>
      <c r="L53" s="6"/>
      <c r="M53" s="6"/>
      <c r="N53" s="6"/>
      <c r="O53" s="6"/>
      <c r="P53" s="6"/>
      <c r="Q53" s="6"/>
      <c r="R53" s="6">
        <v>153600</v>
      </c>
      <c r="S53" s="6"/>
      <c r="T53" s="6"/>
      <c r="U53" s="6"/>
      <c r="V53" s="6">
        <f t="shared" si="0"/>
        <v>-230400</v>
      </c>
      <c r="W53" s="11">
        <f t="shared" si="1"/>
        <v>0.4</v>
      </c>
      <c r="X53" s="6"/>
      <c r="Y53" s="7"/>
    </row>
    <row r="54" spans="1:25" ht="51">
      <c r="A54" s="20"/>
      <c r="B54" s="4" t="s">
        <v>55</v>
      </c>
      <c r="C54" s="3" t="s">
        <v>77</v>
      </c>
      <c r="D54" s="3"/>
      <c r="E54" s="5"/>
      <c r="F54" s="3"/>
      <c r="G54" s="3"/>
      <c r="H54" s="6"/>
      <c r="I54" s="6"/>
      <c r="J54" s="21">
        <v>-1656008.15</v>
      </c>
      <c r="K54" s="6"/>
      <c r="L54" s="6"/>
      <c r="M54" s="6"/>
      <c r="N54" s="6"/>
      <c r="O54" s="6"/>
      <c r="P54" s="6"/>
      <c r="Q54" s="6"/>
      <c r="R54" s="6">
        <v>-1656008.15</v>
      </c>
      <c r="S54" s="6"/>
      <c r="T54" s="6"/>
      <c r="U54" s="6"/>
      <c r="V54" s="6">
        <f t="shared" si="0"/>
        <v>0</v>
      </c>
      <c r="W54" s="11">
        <f t="shared" si="1"/>
        <v>1</v>
      </c>
      <c r="X54" s="6"/>
      <c r="Y54" s="7"/>
    </row>
    <row r="55" spans="1:25" ht="12.75">
      <c r="A55" s="46" t="s">
        <v>63</v>
      </c>
      <c r="B55" s="47"/>
      <c r="C55" s="47"/>
      <c r="D55" s="47"/>
      <c r="E55" s="47"/>
      <c r="F55" s="47"/>
      <c r="G55" s="48"/>
      <c r="H55" s="8">
        <v>69440000</v>
      </c>
      <c r="I55" s="8">
        <v>0</v>
      </c>
      <c r="J55" s="8">
        <f>SUM(J35:J54)</f>
        <v>976439791.85</v>
      </c>
      <c r="K55" s="8">
        <v>9761000</v>
      </c>
      <c r="L55" s="8">
        <v>9761000</v>
      </c>
      <c r="M55" s="8">
        <v>12860000</v>
      </c>
      <c r="N55" s="8">
        <v>16995000</v>
      </c>
      <c r="O55" s="8">
        <v>29824000</v>
      </c>
      <c r="P55" s="8">
        <v>6381000</v>
      </c>
      <c r="Q55" s="8">
        <v>46581429.77</v>
      </c>
      <c r="R55" s="8">
        <f>SUM(R35:R54)</f>
        <v>236647113.36999997</v>
      </c>
      <c r="S55" s="8">
        <v>6381000</v>
      </c>
      <c r="T55" s="8">
        <v>46581429.77</v>
      </c>
      <c r="U55" s="8">
        <v>40200429.77</v>
      </c>
      <c r="V55" s="8">
        <f t="shared" si="0"/>
        <v>-739792678.48</v>
      </c>
      <c r="W55" s="9">
        <f>R55/J55</f>
        <v>0.24235709702247932</v>
      </c>
      <c r="X55" s="8">
        <v>-30439429.77</v>
      </c>
      <c r="Y55" s="9">
        <v>4.1185</v>
      </c>
    </row>
    <row r="56" spans="1:2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2:23" ht="12.75">
      <c r="B57" s="34" t="s">
        <v>83</v>
      </c>
      <c r="C57" s="35"/>
      <c r="R57" s="34"/>
      <c r="S57" s="34"/>
      <c r="T57" s="34"/>
      <c r="U57" s="34"/>
      <c r="V57" s="34" t="s">
        <v>84</v>
      </c>
      <c r="W57" s="34"/>
    </row>
    <row r="58" ht="12.75">
      <c r="B58" s="34"/>
    </row>
  </sheetData>
  <sheetProtection/>
  <mergeCells count="22">
    <mergeCell ref="A55:G55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2020-04-03T06:15:37Z</cp:lastPrinted>
  <dcterms:created xsi:type="dcterms:W3CDTF">2007-03-21T04:54:30Z</dcterms:created>
  <dcterms:modified xsi:type="dcterms:W3CDTF">2020-04-03T06:20:50Z</dcterms:modified>
  <cp:category/>
  <cp:version/>
  <cp:contentType/>
  <cp:contentStatus/>
</cp:coreProperties>
</file>