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0005" windowHeight="85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<sst xmlns="http://schemas.openxmlformats.org/spreadsheetml/2006/main" count="116" uniqueCount="98">
  <si>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</si>
  <si>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</si>
  <si>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</si>
  <si>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</si>
  <si>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</si>
  <si>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</si>
  <si>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</si>
  <si>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</si>
  <si>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</si>
  <si>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</si>
  <si>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</si>
  <si>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</si>
  <si>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</si>
  <si>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</si>
  <si>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</si>
  <si>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</si>
  <si>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</si>
  <si>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</si>
  <si>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</si>
  <si>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</si>
  <si>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</si>
  <si>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</si>
  <si>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</si>
  <si>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</si>
  <si>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</si>
  <si>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</si>
  <si>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</si>
  <si>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</si>
  <si>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</si>
  <si>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</si>
  <si>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</si>
  <si>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</si>
  <si>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</si>
  <si>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</si>
  <si>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</si>
  <si>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</si>
  <si>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</si>
  <si>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</si>
  <si>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</si>
  <si>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</si>
  <si>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</si>
  <si>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</si>
  <si>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</si>
  <si>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</si>
  <si>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</si>
  <si>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</si>
  <si>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</si>
  <si>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</si>
  <si>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</si>
  <si>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</si>
  <si>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</si>
  <si>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</si>
  <si>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</si>
  <si>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</si>
  <si>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</si>
  <si>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</si>
  <si>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</si>
  <si>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</si>
  <si>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</si>
  <si>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</si>
  <si>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</si>
  <si>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</si>
  <si>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</si>
  <si>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</si>
  <si>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</si>
  <si>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</si>
  <si>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</si>
  <si>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</si>
  <si>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</si>
  <si>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</si>
  <si>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</si>
  <si>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</si>
  <si>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</si>
  <si>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</si>
  <si>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</si>
  <si>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</si>
  <si>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</si>
  <si>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</si>
  <si>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</si>
  <si>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</si>
  <si>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</si>
  <si>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</si>
  <si>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</si>
  <si>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</si>
  <si>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</si>
  <si>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О.М. Лыскина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</si>
  <si>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</si>
  <si>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</si>
  <si>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0002024999050000151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</si>
  <si>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</si>
  <si>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</si>
  <si>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</si>
  <si>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</si>
  <si>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</si>
  <si>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по состоянию на 01.05. 2017 г.</t>
  </si>
  <si>
    <t>00011625060016000140</t>
  </si>
  <si>
    <t xml:space="preserve">Начальник финансового управления администрации Слободо-Туринского муниципального района 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</si>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</sst>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4" fontId="41" fillId="33" borderId="11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showZeros="0" tabSelected="1" zoomScalePageLayoutView="0" workbookViewId="0" topLeftCell="B36">
      <selection activeCell="A41" sqref="C4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26</v>
      </c>
      <c r="B3" s="44" t="s">
        <v>94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51</v>
      </c>
      <c r="C7" s="3" t="s">
        <v>43</v>
      </c>
      <c r="D7" s="3"/>
      <c r="E7" s="5"/>
      <c r="F7" s="3"/>
      <c r="G7" s="3"/>
      <c r="H7" s="6">
        <v>0</v>
      </c>
      <c r="I7" s="6">
        <v>0</v>
      </c>
      <c r="J7" s="19">
        <v>88858000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30843646.33</v>
      </c>
      <c r="S7" s="6">
        <v>0</v>
      </c>
      <c r="T7" s="6">
        <v>61329.42</v>
      </c>
      <c r="U7" s="6">
        <v>61329.42</v>
      </c>
      <c r="V7" s="6">
        <f aca="true" t="shared" si="0" ref="V7:V41">R7-J7</f>
        <v>-58014353.67</v>
      </c>
      <c r="W7" s="17">
        <f>R7/J7</f>
        <v>0.3471116425082716</v>
      </c>
      <c r="X7" s="6">
        <v>-61329.42</v>
      </c>
      <c r="Y7" s="7"/>
    </row>
    <row r="8" spans="1:25" ht="31.5" customHeight="1">
      <c r="A8" s="3"/>
      <c r="B8" s="24" t="s">
        <v>60</v>
      </c>
      <c r="C8" s="23" t="s">
        <v>62</v>
      </c>
      <c r="D8" s="22"/>
      <c r="E8" s="2"/>
      <c r="F8" s="2"/>
      <c r="G8" s="2"/>
      <c r="H8" s="22"/>
      <c r="I8" s="22"/>
      <c r="J8" s="27">
        <v>800000</v>
      </c>
      <c r="K8" s="25"/>
      <c r="L8" s="25"/>
      <c r="M8" s="25"/>
      <c r="N8" s="25"/>
      <c r="O8" s="25"/>
      <c r="P8" s="26"/>
      <c r="Q8" s="26"/>
      <c r="R8" s="28">
        <v>288483.31</v>
      </c>
      <c r="S8" s="26"/>
      <c r="T8" s="26"/>
      <c r="U8" s="26"/>
      <c r="V8" s="32">
        <f>R8-J8</f>
        <v>-511516.69</v>
      </c>
      <c r="W8" s="33">
        <f>R8/J8</f>
        <v>0.3606041375</v>
      </c>
      <c r="X8" s="6"/>
      <c r="Y8" s="7"/>
    </row>
    <row r="9" spans="1:25" ht="38.25" customHeight="1">
      <c r="A9" s="3"/>
      <c r="B9" s="24" t="s">
        <v>73</v>
      </c>
      <c r="C9" s="3" t="s">
        <v>74</v>
      </c>
      <c r="D9" s="22"/>
      <c r="E9" s="2"/>
      <c r="F9" s="2"/>
      <c r="G9" s="2"/>
      <c r="H9" s="22"/>
      <c r="I9" s="22"/>
      <c r="J9" s="27">
        <v>1564000</v>
      </c>
      <c r="K9" s="25"/>
      <c r="L9" s="25"/>
      <c r="M9" s="25"/>
      <c r="N9" s="25"/>
      <c r="O9" s="25"/>
      <c r="P9" s="26"/>
      <c r="Q9" s="26"/>
      <c r="R9" s="28">
        <v>1013157.47</v>
      </c>
      <c r="S9" s="26"/>
      <c r="T9" s="26"/>
      <c r="U9" s="26"/>
      <c r="V9" s="32">
        <f>R9-J9</f>
        <v>-550842.53</v>
      </c>
      <c r="W9" s="33">
        <f>R9/J9</f>
        <v>0.6477988938618926</v>
      </c>
      <c r="X9" s="6"/>
      <c r="Y9" s="7"/>
    </row>
    <row r="10" spans="1:25" ht="27.75" customHeight="1">
      <c r="A10" s="3" t="s">
        <v>14</v>
      </c>
      <c r="B10" s="4" t="s">
        <v>50</v>
      </c>
      <c r="C10" s="3" t="s">
        <v>30</v>
      </c>
      <c r="D10" s="3"/>
      <c r="E10" s="5"/>
      <c r="F10" s="3"/>
      <c r="G10" s="3"/>
      <c r="H10" s="6">
        <v>0</v>
      </c>
      <c r="I10" s="6">
        <v>0</v>
      </c>
      <c r="J10" s="6">
        <v>4223000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1684816.64</v>
      </c>
      <c r="S10" s="6">
        <v>0</v>
      </c>
      <c r="T10" s="6">
        <v>416543.27</v>
      </c>
      <c r="U10" s="6">
        <v>416543.27</v>
      </c>
      <c r="V10" s="6">
        <f t="shared" si="0"/>
        <v>-2538183.3600000003</v>
      </c>
      <c r="W10" s="11">
        <f aca="true" t="shared" si="1" ref="W10:W40">R10/J10</f>
        <v>0.3989620269950272</v>
      </c>
      <c r="X10" s="6">
        <v>-416543.27</v>
      </c>
      <c r="Y10" s="7"/>
    </row>
    <row r="11" spans="1:25" ht="18" customHeight="1">
      <c r="A11" s="3" t="s">
        <v>15</v>
      </c>
      <c r="B11" s="4" t="s">
        <v>49</v>
      </c>
      <c r="C11" s="3" t="s">
        <v>31</v>
      </c>
      <c r="D11" s="3"/>
      <c r="E11" s="5"/>
      <c r="F11" s="3"/>
      <c r="G11" s="3"/>
      <c r="H11" s="6">
        <v>12000</v>
      </c>
      <c r="I11" s="6">
        <v>0</v>
      </c>
      <c r="J11" s="6">
        <v>166000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30623.74</v>
      </c>
      <c r="S11" s="6">
        <v>0</v>
      </c>
      <c r="T11" s="6">
        <v>1838.77</v>
      </c>
      <c r="U11" s="6">
        <v>1838.77</v>
      </c>
      <c r="V11" s="6">
        <f t="shared" si="0"/>
        <v>-135376.26</v>
      </c>
      <c r="W11" s="11">
        <f t="shared" si="1"/>
        <v>0.18448036144578314</v>
      </c>
      <c r="X11" s="6">
        <v>-1838.77</v>
      </c>
      <c r="Y11" s="7"/>
    </row>
    <row r="12" spans="1:25" ht="45.75" customHeight="1">
      <c r="A12" s="3"/>
      <c r="B12" s="4" t="s">
        <v>72</v>
      </c>
      <c r="C12" s="3" t="s">
        <v>71</v>
      </c>
      <c r="D12" s="3"/>
      <c r="E12" s="5"/>
      <c r="F12" s="3"/>
      <c r="G12" s="3"/>
      <c r="H12" s="6"/>
      <c r="I12" s="6"/>
      <c r="J12" s="6">
        <v>54000</v>
      </c>
      <c r="K12" s="6"/>
      <c r="L12" s="6"/>
      <c r="M12" s="6"/>
      <c r="N12" s="6"/>
      <c r="O12" s="6"/>
      <c r="P12" s="6"/>
      <c r="Q12" s="6"/>
      <c r="R12" s="6">
        <v>27703</v>
      </c>
      <c r="S12" s="6"/>
      <c r="T12" s="6"/>
      <c r="U12" s="6"/>
      <c r="V12" s="6">
        <f t="shared" si="0"/>
        <v>-26297</v>
      </c>
      <c r="W12" s="11">
        <f t="shared" si="1"/>
        <v>0.5130185185185185</v>
      </c>
      <c r="X12" s="6"/>
      <c r="Y12" s="7"/>
    </row>
    <row r="13" spans="1:25" ht="76.5">
      <c r="A13" s="3" t="s">
        <v>16</v>
      </c>
      <c r="B13" s="4" t="s">
        <v>48</v>
      </c>
      <c r="C13" s="3" t="s">
        <v>32</v>
      </c>
      <c r="D13" s="3"/>
      <c r="E13" s="5"/>
      <c r="F13" s="3"/>
      <c r="G13" s="3"/>
      <c r="H13" s="6">
        <v>365000</v>
      </c>
      <c r="I13" s="6">
        <v>0</v>
      </c>
      <c r="J13" s="6">
        <v>1027000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393286.97</v>
      </c>
      <c r="S13" s="6">
        <v>0</v>
      </c>
      <c r="T13" s="6">
        <v>25849.3</v>
      </c>
      <c r="U13" s="6">
        <v>25849.3</v>
      </c>
      <c r="V13" s="6">
        <f t="shared" si="0"/>
        <v>-633713.03</v>
      </c>
      <c r="W13" s="11">
        <f t="shared" si="1"/>
        <v>0.3829473904576436</v>
      </c>
      <c r="X13" s="6">
        <v>39150.7</v>
      </c>
      <c r="Y13" s="7">
        <v>0.3977</v>
      </c>
    </row>
    <row r="14" spans="1:25" ht="76.5">
      <c r="A14" s="3" t="s">
        <v>17</v>
      </c>
      <c r="B14" s="4" t="s">
        <v>63</v>
      </c>
      <c r="C14" s="3" t="s">
        <v>39</v>
      </c>
      <c r="D14" s="3"/>
      <c r="E14" s="5"/>
      <c r="F14" s="3"/>
      <c r="G14" s="3"/>
      <c r="H14" s="6">
        <v>217000</v>
      </c>
      <c r="I14" s="6">
        <v>0</v>
      </c>
      <c r="J14" s="6">
        <v>1200000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148839</v>
      </c>
      <c r="S14" s="6">
        <v>0</v>
      </c>
      <c r="T14" s="6">
        <v>1001.82</v>
      </c>
      <c r="U14" s="6">
        <v>1001.82</v>
      </c>
      <c r="V14" s="6">
        <f t="shared" si="0"/>
        <v>-1051161</v>
      </c>
      <c r="W14" s="11">
        <f t="shared" si="1"/>
        <v>0.1240325</v>
      </c>
      <c r="X14" s="6">
        <v>50998.18</v>
      </c>
      <c r="Y14" s="7">
        <v>0.0193</v>
      </c>
    </row>
    <row r="15" spans="1:25" ht="70.5" customHeight="1">
      <c r="A15" s="3"/>
      <c r="B15" s="4" t="s">
        <v>70</v>
      </c>
      <c r="C15" s="3" t="s">
        <v>69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44052.35</v>
      </c>
      <c r="S15" s="6"/>
      <c r="T15" s="6"/>
      <c r="U15" s="6"/>
      <c r="V15" s="6">
        <f t="shared" si="0"/>
        <v>-75947.65</v>
      </c>
      <c r="W15" s="11">
        <f t="shared" si="1"/>
        <v>0.36710291666666667</v>
      </c>
      <c r="X15" s="6"/>
      <c r="Y15" s="7"/>
    </row>
    <row r="16" spans="1:25" ht="114.75">
      <c r="A16" s="3"/>
      <c r="B16" s="29" t="s">
        <v>40</v>
      </c>
      <c r="C16" s="3" t="s">
        <v>61</v>
      </c>
      <c r="D16" s="3"/>
      <c r="E16" s="5"/>
      <c r="F16" s="3"/>
      <c r="G16" s="3"/>
      <c r="H16" s="6"/>
      <c r="I16" s="6"/>
      <c r="J16" s="6">
        <v>57000</v>
      </c>
      <c r="K16" s="6"/>
      <c r="L16" s="6"/>
      <c r="M16" s="6"/>
      <c r="N16" s="6"/>
      <c r="O16" s="6"/>
      <c r="P16" s="6"/>
      <c r="Q16" s="6"/>
      <c r="R16" s="6">
        <v>24693</v>
      </c>
      <c r="S16" s="6"/>
      <c r="T16" s="6"/>
      <c r="U16" s="6"/>
      <c r="V16" s="6">
        <f t="shared" si="0"/>
        <v>-32307</v>
      </c>
      <c r="W16" s="11">
        <f t="shared" si="1"/>
        <v>0.4332105263157895</v>
      </c>
      <c r="X16" s="6"/>
      <c r="Y16" s="7"/>
    </row>
    <row r="17" spans="1:25" ht="25.5">
      <c r="A17" s="3" t="s">
        <v>18</v>
      </c>
      <c r="B17" s="4" t="s">
        <v>47</v>
      </c>
      <c r="C17" s="3" t="s">
        <v>33</v>
      </c>
      <c r="D17" s="3"/>
      <c r="E17" s="5"/>
      <c r="F17" s="3"/>
      <c r="G17" s="3"/>
      <c r="H17" s="6">
        <v>6000</v>
      </c>
      <c r="I17" s="6">
        <v>0</v>
      </c>
      <c r="J17" s="6">
        <v>89000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8701.88</v>
      </c>
      <c r="S17" s="6">
        <v>0</v>
      </c>
      <c r="T17" s="6">
        <v>190.8</v>
      </c>
      <c r="U17" s="6">
        <v>190.8</v>
      </c>
      <c r="V17" s="6">
        <f t="shared" si="0"/>
        <v>-80298.12</v>
      </c>
      <c r="W17" s="11">
        <f t="shared" si="1"/>
        <v>0.09777393258426965</v>
      </c>
      <c r="X17" s="6">
        <v>-190.8</v>
      </c>
      <c r="Y17" s="7"/>
    </row>
    <row r="18" spans="1:25" ht="38.25">
      <c r="A18" s="3" t="s">
        <v>19</v>
      </c>
      <c r="B18" s="4" t="s">
        <v>46</v>
      </c>
      <c r="C18" s="30" t="s">
        <v>41</v>
      </c>
      <c r="D18" s="3"/>
      <c r="E18" s="5"/>
      <c r="F18" s="3"/>
      <c r="G18" s="3"/>
      <c r="H18" s="6">
        <v>3532000</v>
      </c>
      <c r="I18" s="6">
        <v>0</v>
      </c>
      <c r="J18" s="6">
        <v>12887500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4854453.43</v>
      </c>
      <c r="S18" s="6">
        <v>0</v>
      </c>
      <c r="T18" s="6">
        <v>276277.02</v>
      </c>
      <c r="U18" s="6">
        <v>276277.02</v>
      </c>
      <c r="V18" s="6">
        <f t="shared" si="0"/>
        <v>-8033046.57</v>
      </c>
      <c r="W18" s="11">
        <f t="shared" si="1"/>
        <v>0.3766792186226964</v>
      </c>
      <c r="X18" s="6">
        <v>617722.98</v>
      </c>
      <c r="Y18" s="7">
        <v>0.309</v>
      </c>
    </row>
    <row r="19" spans="1:25" ht="102">
      <c r="A19" s="3"/>
      <c r="B19" s="4" t="s">
        <v>68</v>
      </c>
      <c r="C19" s="31" t="s">
        <v>67</v>
      </c>
      <c r="D19" s="3"/>
      <c r="E19" s="5"/>
      <c r="F19" s="3"/>
      <c r="G19" s="3"/>
      <c r="H19" s="6"/>
      <c r="I19" s="6"/>
      <c r="J19" s="6">
        <v>485500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-485500</v>
      </c>
      <c r="W19" s="11">
        <f>R19/J19</f>
        <v>0</v>
      </c>
      <c r="X19" s="6"/>
      <c r="Y19" s="7"/>
    </row>
    <row r="20" spans="1:25" ht="51">
      <c r="A20" s="3"/>
      <c r="B20" s="4" t="s">
        <v>64</v>
      </c>
      <c r="C20" s="3" t="s">
        <v>42</v>
      </c>
      <c r="D20" s="3"/>
      <c r="E20" s="5"/>
      <c r="F20" s="3"/>
      <c r="G20" s="3"/>
      <c r="H20" s="6"/>
      <c r="I20" s="6"/>
      <c r="J20" s="6">
        <v>1379000</v>
      </c>
      <c r="K20" s="6"/>
      <c r="L20" s="6"/>
      <c r="M20" s="6"/>
      <c r="N20" s="6"/>
      <c r="O20" s="6"/>
      <c r="P20" s="6"/>
      <c r="Q20" s="6"/>
      <c r="R20" s="6">
        <v>9963.58</v>
      </c>
      <c r="S20" s="6"/>
      <c r="T20" s="6"/>
      <c r="U20" s="6"/>
      <c r="V20" s="6">
        <f t="shared" si="0"/>
        <v>-1369036.42</v>
      </c>
      <c r="W20" s="11">
        <f>R20/J20</f>
        <v>0.0072252211747643215</v>
      </c>
      <c r="X20" s="6"/>
      <c r="Y20" s="7"/>
    </row>
    <row r="21" spans="1:25" ht="79.5" customHeight="1">
      <c r="A21" s="3"/>
      <c r="B21" s="4" t="s">
        <v>93</v>
      </c>
      <c r="C21" s="3" t="s">
        <v>92</v>
      </c>
      <c r="D21" s="3"/>
      <c r="E21" s="5"/>
      <c r="F21" s="3"/>
      <c r="G21" s="3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500</v>
      </c>
      <c r="S21" s="6"/>
      <c r="T21" s="6"/>
      <c r="U21" s="6"/>
      <c r="V21" s="6">
        <f t="shared" si="0"/>
        <v>500</v>
      </c>
      <c r="W21" s="11" t="e">
        <f>R21/J21</f>
        <v>#DIV/0!</v>
      </c>
      <c r="X21" s="6"/>
      <c r="Y21" s="7"/>
    </row>
    <row r="22" spans="1:25" ht="56.25" customHeight="1">
      <c r="A22" s="3" t="s">
        <v>20</v>
      </c>
      <c r="B22" s="4" t="s">
        <v>45</v>
      </c>
      <c r="C22" s="3" t="s">
        <v>34</v>
      </c>
      <c r="D22" s="3"/>
      <c r="E22" s="5"/>
      <c r="F22" s="3"/>
      <c r="G22" s="3"/>
      <c r="H22" s="6">
        <v>0</v>
      </c>
      <c r="I22" s="6">
        <v>0</v>
      </c>
      <c r="J22" s="6">
        <v>9000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300</v>
      </c>
      <c r="R22" s="6">
        <v>1350</v>
      </c>
      <c r="S22" s="6">
        <v>0</v>
      </c>
      <c r="T22" s="6">
        <v>300</v>
      </c>
      <c r="U22" s="6">
        <v>300</v>
      </c>
      <c r="V22" s="6">
        <f t="shared" si="0"/>
        <v>-7650</v>
      </c>
      <c r="W22" s="11">
        <f t="shared" si="1"/>
        <v>0.15</v>
      </c>
      <c r="X22" s="6">
        <v>-300</v>
      </c>
      <c r="Y22" s="7"/>
    </row>
    <row r="23" spans="1:25" ht="38.25">
      <c r="A23" s="3"/>
      <c r="B23" s="4" t="s">
        <v>58</v>
      </c>
      <c r="C23" s="3" t="s">
        <v>57</v>
      </c>
      <c r="D23" s="3"/>
      <c r="E23" s="5"/>
      <c r="F23" s="3"/>
      <c r="G23" s="3"/>
      <c r="H23" s="6"/>
      <c r="I23" s="6"/>
      <c r="J23" s="6">
        <v>233000</v>
      </c>
      <c r="K23" s="6"/>
      <c r="L23" s="6"/>
      <c r="M23" s="6"/>
      <c r="N23" s="6"/>
      <c r="O23" s="6"/>
      <c r="P23" s="6"/>
      <c r="Q23" s="6"/>
      <c r="R23" s="34"/>
      <c r="S23" s="6"/>
      <c r="T23" s="6"/>
      <c r="U23" s="6"/>
      <c r="V23" s="6">
        <f>R23-J23</f>
        <v>-233000</v>
      </c>
      <c r="W23" s="11">
        <f>R23/J23</f>
        <v>0</v>
      </c>
      <c r="X23" s="6"/>
      <c r="Y23" s="7"/>
    </row>
    <row r="24" spans="1:25" ht="63.75">
      <c r="A24" s="3"/>
      <c r="B24" s="4" t="s">
        <v>97</v>
      </c>
      <c r="C24" s="3" t="s">
        <v>95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40000</v>
      </c>
      <c r="S24" s="6"/>
      <c r="T24" s="6"/>
      <c r="U24" s="6"/>
      <c r="V24" s="6">
        <f>R24-J24</f>
        <v>40000</v>
      </c>
      <c r="W24" s="11" t="e">
        <f>R24/J24</f>
        <v>#DIV/0!</v>
      </c>
      <c r="X24" s="6"/>
      <c r="Y24" s="7"/>
    </row>
    <row r="25" spans="1:25" ht="59.25" customHeight="1">
      <c r="A25" s="3" t="s">
        <v>21</v>
      </c>
      <c r="B25" s="4" t="s">
        <v>52</v>
      </c>
      <c r="C25" s="3" t="s">
        <v>44</v>
      </c>
      <c r="D25" s="3"/>
      <c r="E25" s="5"/>
      <c r="F25" s="3"/>
      <c r="G25" s="3"/>
      <c r="H25" s="6">
        <v>15000</v>
      </c>
      <c r="I25" s="6">
        <v>0</v>
      </c>
      <c r="J25" s="6">
        <v>180000</v>
      </c>
      <c r="K25" s="6">
        <v>3000</v>
      </c>
      <c r="L25" s="6">
        <v>3000</v>
      </c>
      <c r="M25" s="6">
        <v>3000</v>
      </c>
      <c r="N25" s="6">
        <v>3000</v>
      </c>
      <c r="O25" s="6">
        <v>6000</v>
      </c>
      <c r="P25" s="6">
        <v>0</v>
      </c>
      <c r="Q25" s="6">
        <v>0</v>
      </c>
      <c r="R25" s="6">
        <v>44200</v>
      </c>
      <c r="S25" s="6">
        <v>0</v>
      </c>
      <c r="T25" s="6">
        <v>0</v>
      </c>
      <c r="U25" s="6">
        <v>0</v>
      </c>
      <c r="V25" s="6">
        <f t="shared" si="0"/>
        <v>-135800</v>
      </c>
      <c r="W25" s="11">
        <f>R25/J25</f>
        <v>0.24555555555555555</v>
      </c>
      <c r="X25" s="6">
        <v>3000</v>
      </c>
      <c r="Y25" s="7">
        <v>0</v>
      </c>
    </row>
    <row r="26" spans="1:25" ht="57" customHeight="1">
      <c r="A26" s="3"/>
      <c r="B26" s="4" t="s">
        <v>76</v>
      </c>
      <c r="C26" s="3" t="s">
        <v>75</v>
      </c>
      <c r="D26" s="3"/>
      <c r="E26" s="5"/>
      <c r="F26" s="3"/>
      <c r="G26" s="3"/>
      <c r="H26" s="6"/>
      <c r="I26" s="6"/>
      <c r="J26" s="6">
        <v>102300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-102300</v>
      </c>
      <c r="W26" s="11">
        <f>R26/J26</f>
        <v>0</v>
      </c>
      <c r="X26" s="6"/>
      <c r="Y26" s="7"/>
    </row>
    <row r="27" spans="1:25" ht="38.25">
      <c r="A27" s="3" t="s">
        <v>22</v>
      </c>
      <c r="B27" s="4" t="s">
        <v>55</v>
      </c>
      <c r="C27" s="3" t="s">
        <v>35</v>
      </c>
      <c r="D27" s="3"/>
      <c r="E27" s="5"/>
      <c r="F27" s="3"/>
      <c r="G27" s="3"/>
      <c r="H27" s="6">
        <v>326000</v>
      </c>
      <c r="I27" s="6">
        <v>0</v>
      </c>
      <c r="J27" s="6">
        <v>1046100</v>
      </c>
      <c r="K27" s="6">
        <v>82000</v>
      </c>
      <c r="L27" s="6">
        <v>82000</v>
      </c>
      <c r="M27" s="6">
        <v>82000</v>
      </c>
      <c r="N27" s="6">
        <v>79000</v>
      </c>
      <c r="O27" s="6">
        <v>83000</v>
      </c>
      <c r="P27" s="6">
        <v>0</v>
      </c>
      <c r="Q27" s="6">
        <v>111567.25</v>
      </c>
      <c r="R27" s="6">
        <v>148665.44</v>
      </c>
      <c r="S27" s="6">
        <v>0</v>
      </c>
      <c r="T27" s="6">
        <v>111567.25</v>
      </c>
      <c r="U27" s="6">
        <v>111567.25</v>
      </c>
      <c r="V27" s="6">
        <f t="shared" si="0"/>
        <v>-897434.56</v>
      </c>
      <c r="W27" s="11">
        <f t="shared" si="1"/>
        <v>0.14211398527865404</v>
      </c>
      <c r="X27" s="6">
        <v>-29567.25</v>
      </c>
      <c r="Y27" s="7">
        <v>1.3606</v>
      </c>
    </row>
    <row r="28" spans="1:25" ht="25.5">
      <c r="A28" s="3"/>
      <c r="B28" s="4" t="s">
        <v>54</v>
      </c>
      <c r="C28" s="3" t="s">
        <v>36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1846.83</v>
      </c>
      <c r="S28" s="6"/>
      <c r="T28" s="6"/>
      <c r="U28" s="6"/>
      <c r="V28" s="6">
        <f t="shared" si="0"/>
        <v>1846.83</v>
      </c>
      <c r="W28" s="11" t="e">
        <f t="shared" si="1"/>
        <v>#DIV/0!</v>
      </c>
      <c r="X28" s="6"/>
      <c r="Y28" s="7"/>
    </row>
    <row r="29" spans="1:25" ht="12.75">
      <c r="A29" s="3"/>
      <c r="B29" s="12" t="s">
        <v>59</v>
      </c>
      <c r="C29" s="13"/>
      <c r="D29" s="13"/>
      <c r="E29" s="14"/>
      <c r="F29" s="13"/>
      <c r="G29" s="13"/>
      <c r="H29" s="15"/>
      <c r="I29" s="15"/>
      <c r="J29" s="15">
        <f>SUM(J7:J28)</f>
        <v>114480400</v>
      </c>
      <c r="K29" s="15"/>
      <c r="L29" s="15"/>
      <c r="M29" s="15"/>
      <c r="N29" s="15"/>
      <c r="O29" s="15"/>
      <c r="P29" s="15"/>
      <c r="Q29" s="15"/>
      <c r="R29" s="15">
        <f>SUM(R7:R28)</f>
        <v>39608982.96999999</v>
      </c>
      <c r="S29" s="15"/>
      <c r="T29" s="15"/>
      <c r="U29" s="15"/>
      <c r="V29" s="15">
        <f t="shared" si="0"/>
        <v>-74871417.03</v>
      </c>
      <c r="W29" s="16">
        <f>R29/J29</f>
        <v>0.34598920837103986</v>
      </c>
      <c r="X29" s="6"/>
      <c r="Y29" s="7"/>
    </row>
    <row r="30" spans="1:25" ht="25.5">
      <c r="A30" s="3" t="s">
        <v>23</v>
      </c>
      <c r="B30" s="4" t="s">
        <v>56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151240000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2415000</v>
      </c>
      <c r="Q30" s="6">
        <v>20859000</v>
      </c>
      <c r="R30" s="6">
        <v>50412000</v>
      </c>
      <c r="S30" s="6">
        <v>2415000</v>
      </c>
      <c r="T30" s="6">
        <v>20859000</v>
      </c>
      <c r="U30" s="6">
        <v>18444000</v>
      </c>
      <c r="V30" s="6">
        <f t="shared" si="0"/>
        <v>-100828000</v>
      </c>
      <c r="W30" s="11">
        <f t="shared" si="1"/>
        <v>0.3333245173234594</v>
      </c>
      <c r="X30" s="6">
        <v>-18444000</v>
      </c>
      <c r="Y30" s="7"/>
    </row>
    <row r="31" spans="1:25" ht="38.25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441100</v>
      </c>
      <c r="K31" s="6"/>
      <c r="L31" s="6"/>
      <c r="M31" s="6"/>
      <c r="N31" s="6"/>
      <c r="O31" s="6"/>
      <c r="P31" s="6"/>
      <c r="Q31" s="6"/>
      <c r="R31" s="6">
        <v>441100</v>
      </c>
      <c r="S31" s="6"/>
      <c r="T31" s="6"/>
      <c r="U31" s="6"/>
      <c r="V31" s="6">
        <f t="shared" si="0"/>
        <v>0</v>
      </c>
      <c r="W31" s="11">
        <f t="shared" si="1"/>
        <v>1</v>
      </c>
      <c r="X31" s="6"/>
      <c r="Y31" s="7"/>
    </row>
    <row r="32" spans="1:25" ht="25.5">
      <c r="A32" s="3" t="s">
        <v>24</v>
      </c>
      <c r="B32" s="4" t="s">
        <v>53</v>
      </c>
      <c r="C32" s="3" t="s">
        <v>77</v>
      </c>
      <c r="D32" s="3"/>
      <c r="E32" s="5"/>
      <c r="F32" s="3"/>
      <c r="G32" s="3"/>
      <c r="H32" s="6">
        <v>0</v>
      </c>
      <c r="I32" s="6">
        <v>0</v>
      </c>
      <c r="J32" s="6">
        <v>135111100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852216</v>
      </c>
      <c r="R32" s="6">
        <v>44841000</v>
      </c>
      <c r="S32" s="6">
        <v>0</v>
      </c>
      <c r="T32" s="6">
        <v>852216</v>
      </c>
      <c r="U32" s="6">
        <v>852216</v>
      </c>
      <c r="V32" s="6">
        <f t="shared" si="0"/>
        <v>-90270100</v>
      </c>
      <c r="W32" s="11">
        <f t="shared" si="1"/>
        <v>0.33188242860875233</v>
      </c>
      <c r="X32" s="6">
        <v>-852216</v>
      </c>
      <c r="Y32" s="7"/>
    </row>
    <row r="33" spans="1:25" ht="51">
      <c r="A33" s="3"/>
      <c r="B33" s="4" t="s">
        <v>27</v>
      </c>
      <c r="C33" s="3" t="s">
        <v>79</v>
      </c>
      <c r="D33" s="3"/>
      <c r="E33" s="5"/>
      <c r="F33" s="3"/>
      <c r="G33" s="3"/>
      <c r="H33" s="6"/>
      <c r="I33" s="6"/>
      <c r="J33" s="6">
        <v>886500</v>
      </c>
      <c r="K33" s="6"/>
      <c r="L33" s="6"/>
      <c r="M33" s="6"/>
      <c r="N33" s="6"/>
      <c r="O33" s="6"/>
      <c r="P33" s="6"/>
      <c r="Q33" s="6"/>
      <c r="R33" s="6">
        <v>443250</v>
      </c>
      <c r="S33" s="6"/>
      <c r="T33" s="6"/>
      <c r="U33" s="6"/>
      <c r="V33" s="6">
        <f t="shared" si="0"/>
        <v>-443250</v>
      </c>
      <c r="W33" s="11">
        <f t="shared" si="1"/>
        <v>0.5</v>
      </c>
      <c r="X33" s="6"/>
      <c r="Y33" s="7"/>
    </row>
    <row r="34" spans="1:25" ht="38.25">
      <c r="A34" s="3"/>
      <c r="B34" s="4" t="s">
        <v>87</v>
      </c>
      <c r="C34" s="3" t="s">
        <v>86</v>
      </c>
      <c r="D34" s="3"/>
      <c r="E34" s="5"/>
      <c r="F34" s="3"/>
      <c r="G34" s="3"/>
      <c r="H34" s="6"/>
      <c r="I34" s="6"/>
      <c r="J34" s="6">
        <v>6835300</v>
      </c>
      <c r="K34" s="6"/>
      <c r="L34" s="6"/>
      <c r="M34" s="6"/>
      <c r="N34" s="6"/>
      <c r="O34" s="6"/>
      <c r="P34" s="6"/>
      <c r="Q34" s="6"/>
      <c r="R34" s="6">
        <v>4356014</v>
      </c>
      <c r="S34" s="6"/>
      <c r="T34" s="6"/>
      <c r="U34" s="6"/>
      <c r="V34" s="6">
        <f t="shared" si="0"/>
        <v>-2479286</v>
      </c>
      <c r="W34" s="11">
        <f t="shared" si="1"/>
        <v>0.6372820505317982</v>
      </c>
      <c r="X34" s="6"/>
      <c r="Y34" s="7"/>
    </row>
    <row r="35" spans="1:25" ht="38.25">
      <c r="A35" s="3"/>
      <c r="B35" s="4" t="s">
        <v>28</v>
      </c>
      <c r="C35" s="3" t="s">
        <v>82</v>
      </c>
      <c r="D35" s="3"/>
      <c r="E35" s="5"/>
      <c r="F35" s="3"/>
      <c r="G35" s="3"/>
      <c r="H35" s="6"/>
      <c r="I35" s="6"/>
      <c r="J35" s="6">
        <v>6531000</v>
      </c>
      <c r="K35" s="6"/>
      <c r="L35" s="6"/>
      <c r="M35" s="6"/>
      <c r="N35" s="6"/>
      <c r="O35" s="6"/>
      <c r="P35" s="6"/>
      <c r="Q35" s="6"/>
      <c r="R35" s="6">
        <v>2432328.28</v>
      </c>
      <c r="S35" s="6"/>
      <c r="T35" s="6"/>
      <c r="U35" s="6"/>
      <c r="V35" s="6">
        <f t="shared" si="0"/>
        <v>-4098671.72</v>
      </c>
      <c r="W35" s="11">
        <f t="shared" si="1"/>
        <v>0.3724281549532996</v>
      </c>
      <c r="X35" s="6"/>
      <c r="Y35" s="7"/>
    </row>
    <row r="36" spans="1:25" ht="38.25">
      <c r="A36" s="3"/>
      <c r="B36" s="4" t="s">
        <v>37</v>
      </c>
      <c r="C36" s="3" t="s">
        <v>78</v>
      </c>
      <c r="D36" s="3"/>
      <c r="E36" s="5"/>
      <c r="F36" s="3"/>
      <c r="G36" s="3"/>
      <c r="H36" s="6"/>
      <c r="I36" s="6"/>
      <c r="J36" s="6">
        <v>72039200</v>
      </c>
      <c r="K36" s="6"/>
      <c r="L36" s="6"/>
      <c r="M36" s="6"/>
      <c r="N36" s="6"/>
      <c r="O36" s="6"/>
      <c r="P36" s="6"/>
      <c r="Q36" s="6"/>
      <c r="R36" s="6">
        <v>30497800</v>
      </c>
      <c r="S36" s="6"/>
      <c r="T36" s="6"/>
      <c r="U36" s="6"/>
      <c r="V36" s="6">
        <f t="shared" si="0"/>
        <v>-41541400</v>
      </c>
      <c r="W36" s="11">
        <f t="shared" si="1"/>
        <v>0.42335006496463035</v>
      </c>
      <c r="X36" s="6"/>
      <c r="Y36" s="7"/>
    </row>
    <row r="37" spans="1:25" ht="25.5">
      <c r="A37" s="3"/>
      <c r="B37" s="4" t="s">
        <v>29</v>
      </c>
      <c r="C37" s="3" t="s">
        <v>80</v>
      </c>
      <c r="D37" s="3"/>
      <c r="E37" s="5"/>
      <c r="F37" s="3"/>
      <c r="G37" s="3"/>
      <c r="H37" s="6"/>
      <c r="I37" s="6"/>
      <c r="J37" s="6">
        <v>184355000</v>
      </c>
      <c r="K37" s="6"/>
      <c r="L37" s="6"/>
      <c r="M37" s="6"/>
      <c r="N37" s="6"/>
      <c r="O37" s="6"/>
      <c r="P37" s="6"/>
      <c r="Q37" s="6"/>
      <c r="R37" s="6">
        <v>63740600</v>
      </c>
      <c r="S37" s="6"/>
      <c r="T37" s="6"/>
      <c r="U37" s="6"/>
      <c r="V37" s="6">
        <f t="shared" si="0"/>
        <v>-120614400</v>
      </c>
      <c r="W37" s="11">
        <f t="shared" si="1"/>
        <v>0.3457492338151935</v>
      </c>
      <c r="X37" s="6"/>
      <c r="Y37" s="7"/>
    </row>
    <row r="38" spans="1:25" ht="25.5">
      <c r="A38" s="20"/>
      <c r="B38" s="4" t="s">
        <v>89</v>
      </c>
      <c r="C38" s="3" t="s">
        <v>88</v>
      </c>
      <c r="D38" s="3"/>
      <c r="E38" s="5"/>
      <c r="F38" s="3"/>
      <c r="G38" s="3"/>
      <c r="H38" s="6"/>
      <c r="I38" s="6"/>
      <c r="J38" s="6">
        <v>790523</v>
      </c>
      <c r="K38" s="6"/>
      <c r="L38" s="6"/>
      <c r="M38" s="6"/>
      <c r="N38" s="6"/>
      <c r="O38" s="6"/>
      <c r="P38" s="6"/>
      <c r="Q38" s="6"/>
      <c r="R38" s="6">
        <v>285300</v>
      </c>
      <c r="S38" s="6"/>
      <c r="T38" s="6"/>
      <c r="U38" s="6"/>
      <c r="V38" s="6">
        <f t="shared" si="0"/>
        <v>-505223</v>
      </c>
      <c r="W38" s="11">
        <f t="shared" si="1"/>
        <v>0.3609003153608434</v>
      </c>
      <c r="X38" s="6"/>
      <c r="Y38" s="7"/>
    </row>
    <row r="39" spans="1:25" ht="51">
      <c r="A39" s="20"/>
      <c r="B39" s="4" t="s">
        <v>66</v>
      </c>
      <c r="C39" s="3" t="s">
        <v>65</v>
      </c>
      <c r="D39" s="3"/>
      <c r="E39" s="5"/>
      <c r="F39" s="3"/>
      <c r="G39" s="3"/>
      <c r="H39" s="6"/>
      <c r="I39" s="6"/>
      <c r="J39" s="6">
        <v>50000</v>
      </c>
      <c r="K39" s="6"/>
      <c r="L39" s="6"/>
      <c r="M39" s="6"/>
      <c r="N39" s="6"/>
      <c r="O39" s="6"/>
      <c r="P39" s="6"/>
      <c r="Q39" s="6"/>
      <c r="R39" s="6">
        <v>31650</v>
      </c>
      <c r="S39" s="6"/>
      <c r="T39" s="6"/>
      <c r="U39" s="6"/>
      <c r="V39" s="6">
        <f t="shared" si="0"/>
        <v>-18350</v>
      </c>
      <c r="W39" s="11">
        <f t="shared" si="1"/>
        <v>0.633</v>
      </c>
      <c r="X39" s="6"/>
      <c r="Y39" s="7"/>
    </row>
    <row r="40" spans="1:25" ht="51">
      <c r="A40" s="20"/>
      <c r="B40" s="4" t="s">
        <v>84</v>
      </c>
      <c r="C40" s="3" t="s">
        <v>83</v>
      </c>
      <c r="D40" s="3"/>
      <c r="E40" s="5"/>
      <c r="F40" s="3"/>
      <c r="G40" s="3"/>
      <c r="H40" s="6"/>
      <c r="I40" s="6"/>
      <c r="J40" s="21">
        <v>-10966075.4</v>
      </c>
      <c r="K40" s="6"/>
      <c r="L40" s="6"/>
      <c r="M40" s="6"/>
      <c r="N40" s="6"/>
      <c r="O40" s="6"/>
      <c r="P40" s="6"/>
      <c r="Q40" s="6"/>
      <c r="R40" s="6">
        <v>-10966075.4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12.75">
      <c r="A41" s="46" t="s">
        <v>25</v>
      </c>
      <c r="B41" s="47"/>
      <c r="C41" s="47"/>
      <c r="D41" s="47"/>
      <c r="E41" s="47"/>
      <c r="F41" s="47"/>
      <c r="G41" s="48"/>
      <c r="H41" s="8">
        <v>69440000</v>
      </c>
      <c r="I41" s="8">
        <v>0</v>
      </c>
      <c r="J41" s="8">
        <f>SUM(J29:J40)</f>
        <v>661794047.6</v>
      </c>
      <c r="K41" s="8">
        <v>9761000</v>
      </c>
      <c r="L41" s="8">
        <v>9761000</v>
      </c>
      <c r="M41" s="8">
        <v>12860000</v>
      </c>
      <c r="N41" s="8">
        <v>16995000</v>
      </c>
      <c r="O41" s="8">
        <v>29824000</v>
      </c>
      <c r="P41" s="8">
        <v>6381000</v>
      </c>
      <c r="Q41" s="8">
        <v>46581429.77</v>
      </c>
      <c r="R41" s="8">
        <f>SUM(R29:R40)</f>
        <v>226123949.85</v>
      </c>
      <c r="S41" s="8">
        <v>6381000</v>
      </c>
      <c r="T41" s="8">
        <v>46581429.77</v>
      </c>
      <c r="U41" s="8">
        <v>40200429.77</v>
      </c>
      <c r="V41" s="8">
        <f t="shared" si="0"/>
        <v>-435670097.75</v>
      </c>
      <c r="W41" s="9">
        <f>R41/J41</f>
        <v>0.34168326335064486</v>
      </c>
      <c r="X41" s="8">
        <v>-30439429.77</v>
      </c>
      <c r="Y41" s="9">
        <v>4.1185</v>
      </c>
    </row>
    <row r="42" spans="1:2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23" ht="12.75">
      <c r="B43" s="35" t="s">
        <v>96</v>
      </c>
      <c r="W43" s="35" t="s">
        <v>85</v>
      </c>
    </row>
    <row r="44" ht="12.75">
      <c r="B44" s="35"/>
    </row>
  </sheetData>
  <sheetProtection/>
  <mergeCells count="22">
    <mergeCell ref="A41:G41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2017-02-07T04:05:32Z</cp:lastPrinted>
  <dcterms:created xsi:type="dcterms:W3CDTF">2007-03-21T04:54:30Z</dcterms:created>
  <dcterms:modified xsi:type="dcterms:W3CDTF">2017-05-04T05:37:18Z</dcterms:modified>
  <cp:category/>
  <cp:version/>
  <cp:contentType/>
  <cp:contentStatus/>
</cp:coreProperties>
</file>