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<sst xmlns="http://schemas.openxmlformats.org/spreadsheetml/2006/main" count="128" uniqueCount="109">
  <si>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</si>
  <si>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</si>
  <si>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</si>
  <si>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</si>
  <si>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</si>
  <si>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</si>
  <si>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</si>
  <si>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</si>
  <si>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</si>
  <si>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</si>
  <si>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</si>
  <si>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</si>
  <si>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</si>
  <si>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</si>
  <si>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</si>
  <si>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</si>
  <si>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</si>
  <si>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</si>
  <si>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</si>
  <si>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</si>
  <si>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</si>
  <si>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00011603010010000000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</si>
  <si>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</si>
  <si>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</si>
  <si>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</si>
  <si>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</si>
  <si>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</si>
  <si>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</si>
  <si>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</si>
  <si>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</si>
  <si>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</si>
  <si>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</si>
  <si>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</si>
  <si>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</si>
  <si>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</si>
  <si>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</si>
  <si>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</si>
  <si>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</si>
  <si>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</si>
  <si>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</si>
  <si>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</si>
  <si>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</si>
  <si>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</si>
  <si>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</si>
  <si>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</si>
  <si>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00011603010010000140</t>
  </si>
  <si>
    <t>00011603030010000140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</si>
  <si>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</si>
  <si>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</si>
  <si>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</si>
  <si>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</si>
  <si>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</si>
  <si>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</si>
  <si>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</si>
  <si>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</si>
  <si>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</si>
  <si>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</si>
  <si>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00020203021050000151</t>
  </si>
  <si>
    <t>Субвенции бюджетам муниципальных районов на ежемесячное денежное вознаграждение за классное руководство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</si>
  <si>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</si>
  <si>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</si>
  <si>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</si>
  <si>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</si>
  <si>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</si>
  <si>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</si>
  <si>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</si>
  <si>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</si>
  <si>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</si>
  <si>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</si>
  <si>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000114020000500000410</t>
  </si>
  <si>
    <t>00020204025050000151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</si>
  <si>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</si>
  <si>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</si>
  <si>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</si>
  <si>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</si>
  <si>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</si>
  <si>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</si>
  <si>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</si>
  <si>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</si>
  <si>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</si>
  <si>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</si>
  <si>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</si>
  <si>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</si>
  <si>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безвозмездные поступления бюджетам муниципальных районов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</si>
  <si>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</si>
  <si>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</si>
  <si>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</si>
  <si>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</si>
  <si>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00020705020050000180</t>
  </si>
  <si>
    <t>Межбюджетные трансферты, передаваемые бюджетам  муниципальных районов на комплектование книжных фондов библиотек муниципальных образований</t>
  </si>
  <si>
    <t>00011625050016000140</t>
  </si>
  <si>
    <t>00020202085050000151</t>
  </si>
  <si>
    <t>Межбюджетные трансферты, передаваемые бюджетам 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</si>
  <si>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00011635030056000140</t>
  </si>
  <si>
    <t>Субсидии бюджетам муниципальных районов на осуществление мероприятий по обеспечению жильем граждан  Российской Федерации проживающей в сельской местности</t>
  </si>
  <si>
    <t>Денежные взыскания (штрафы) за нарушение законодательства в области охраны окружающей среды</t>
  </si>
  <si>
    <t xml:space="preserve">Суммы по искам о возмещении вреда, причиненного окружающей среде, подлежащие зачислению в бюджеты муниципальных районов  </t>
  </si>
  <si>
    <t>Итого налоговых и неналоговых доходов</t>
  </si>
  <si>
    <t>00020204014050000151</t>
  </si>
  <si>
    <t>по состоянию на 01.02.2014 г.</t>
  </si>
  <si>
    <t>10010302000010000110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</si>
  <si>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</si>
  <si>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</si>
  <si>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</si>
  <si>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00011105035050008120</t>
  </si>
  <si>
    <t>Прочие доходы от сдачи в аренду имущества, находящегося в оперативном управленииорганов управления муниципальных районов</t>
  </si>
  <si>
    <t>00021805010050000151</t>
  </si>
  <si>
    <t>00021805020050000180</t>
  </si>
  <si>
    <t>Доходы от возврата остатков субсидий прошлых лет автономными учреждениями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</si>
</sst>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top" shrinkToFit="1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3" borderId="11" xfId="0" applyFill="1" applyBorder="1" applyAlignment="1">
      <alignment/>
    </xf>
    <xf numFmtId="10" fontId="2" fillId="36" borderId="10" xfId="0" applyNumberFormat="1" applyFont="1" applyFill="1" applyBorder="1" applyAlignment="1">
      <alignment horizontal="center" vertical="top" shrinkToFit="1"/>
    </xf>
    <xf numFmtId="0" fontId="2" fillId="37" borderId="10" xfId="0" applyFont="1" applyFill="1" applyBorder="1" applyAlignment="1">
      <alignment horizontal="left" vertical="top" wrapText="1"/>
    </xf>
    <xf numFmtId="49" fontId="0" fillId="37" borderId="10" xfId="0" applyNumberFormat="1" applyFill="1" applyBorder="1" applyAlignment="1">
      <alignment horizontal="center" vertical="top" shrinkToFit="1"/>
    </xf>
    <xf numFmtId="0" fontId="0" fillId="37" borderId="10" xfId="0" applyFill="1" applyBorder="1" applyAlignment="1">
      <alignment horizontal="center" vertical="top" wrapText="1"/>
    </xf>
    <xf numFmtId="4" fontId="2" fillId="37" borderId="10" xfId="0" applyNumberFormat="1" applyFont="1" applyFill="1" applyBorder="1" applyAlignment="1">
      <alignment horizontal="right" vertical="top" shrinkToFit="1"/>
    </xf>
    <xf numFmtId="10" fontId="2" fillId="37" borderId="10" xfId="0" applyNumberFormat="1" applyFont="1" applyFill="1" applyBorder="1" applyAlignment="1">
      <alignment horizontal="center" vertical="top" shrinkToFit="1"/>
    </xf>
    <xf numFmtId="9" fontId="2" fillId="36" borderId="10" xfId="55" applyFont="1" applyFill="1" applyBorder="1" applyAlignment="1">
      <alignment horizontal="center" vertical="top" shrinkToFit="1"/>
    </xf>
    <xf numFmtId="0" fontId="3" fillId="33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4" borderId="10" xfId="0" applyNumberFormat="1" applyFont="1" applyFill="1" applyBorder="1" applyAlignment="1">
      <alignment vertical="top" shrinkToFit="1"/>
    </xf>
    <xf numFmtId="49" fontId="0" fillId="33" borderId="12" xfId="0" applyNumberForma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3" borderId="13" xfId="0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right" vertical="center" wrapText="1"/>
    </xf>
    <xf numFmtId="0" fontId="2" fillId="38" borderId="10" xfId="0" applyFont="1" applyFill="1" applyBorder="1" applyAlignment="1">
      <alignment horizontal="right" vertical="center" wrapText="1"/>
    </xf>
    <xf numFmtId="4" fontId="2" fillId="38" borderId="13" xfId="0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0" fillId="33" borderId="14" xfId="0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left" vertical="top" shrinkToFit="1"/>
    </xf>
    <xf numFmtId="49" fontId="2" fillId="33" borderId="15" xfId="0" applyNumberFormat="1" applyFont="1" applyFill="1" applyBorder="1" applyAlignment="1">
      <alignment horizontal="left" vertical="top" shrinkToFit="1"/>
    </xf>
    <xf numFmtId="49" fontId="2" fillId="33" borderId="16" xfId="0" applyNumberFormat="1" applyFont="1" applyFill="1" applyBorder="1" applyAlignment="1">
      <alignment horizontal="left" vertical="top" shrinkToFit="1"/>
    </xf>
    <xf numFmtId="0" fontId="0" fillId="33" borderId="12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showZeros="0" tabSelected="1" zoomScalePageLayoutView="0" workbookViewId="0" topLeftCell="B1">
      <selection activeCell="R46" sqref="R46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.75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5">
      <c r="A3" s="18" t="s">
        <v>32</v>
      </c>
      <c r="B3" s="32" t="s">
        <v>99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6" t="s">
        <v>0</v>
      </c>
      <c r="W4" s="36"/>
      <c r="X4" s="36"/>
      <c r="Y4" s="36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0" t="s">
        <v>4</v>
      </c>
      <c r="F5" s="44"/>
      <c r="G5" s="41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0" t="s">
        <v>6</v>
      </c>
      <c r="Q5" s="44"/>
      <c r="R5" s="41"/>
      <c r="S5" s="40" t="s">
        <v>7</v>
      </c>
      <c r="T5" s="44"/>
      <c r="U5" s="41"/>
      <c r="V5" s="40" t="s">
        <v>8</v>
      </c>
      <c r="W5" s="41"/>
      <c r="X5" s="40" t="s">
        <v>9</v>
      </c>
      <c r="Y5" s="41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80</v>
      </c>
      <c r="C7" s="3" t="s">
        <v>71</v>
      </c>
      <c r="D7" s="3"/>
      <c r="E7" s="5"/>
      <c r="F7" s="3"/>
      <c r="G7" s="3"/>
      <c r="H7" s="6">
        <v>0</v>
      </c>
      <c r="I7" s="6">
        <v>0</v>
      </c>
      <c r="J7" s="21">
        <v>71853500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1476273.76</v>
      </c>
      <c r="S7" s="6">
        <v>0</v>
      </c>
      <c r="T7" s="6">
        <v>61329.42</v>
      </c>
      <c r="U7" s="6">
        <v>61329.42</v>
      </c>
      <c r="V7" s="6">
        <f aca="true" t="shared" si="0" ref="V7:V45">R7-J7</f>
        <v>-70377226.24</v>
      </c>
      <c r="W7" s="17">
        <f>R7/J7</f>
        <v>0.020545606824998088</v>
      </c>
      <c r="X7" s="6">
        <v>-61329.42</v>
      </c>
      <c r="Y7" s="7"/>
    </row>
    <row r="8" spans="1:25" ht="25.5">
      <c r="A8" s="3"/>
      <c r="B8" s="28" t="s">
        <v>101</v>
      </c>
      <c r="C8" s="27" t="s">
        <v>100</v>
      </c>
      <c r="D8" s="26"/>
      <c r="E8" s="2"/>
      <c r="F8" s="2"/>
      <c r="G8" s="2"/>
      <c r="H8" s="26"/>
      <c r="I8" s="26"/>
      <c r="J8" s="31">
        <v>338000</v>
      </c>
      <c r="K8" s="29"/>
      <c r="L8" s="29"/>
      <c r="M8" s="29"/>
      <c r="N8" s="29"/>
      <c r="O8" s="29"/>
      <c r="P8" s="30"/>
      <c r="Q8" s="30"/>
      <c r="R8" s="30">
        <v>25255.18</v>
      </c>
      <c r="S8" s="30"/>
      <c r="T8" s="30"/>
      <c r="U8" s="30"/>
      <c r="V8" s="6">
        <f>R8-J8</f>
        <v>-312744.82</v>
      </c>
      <c r="W8" s="11">
        <f>R8/J8</f>
        <v>0.0747194674556213</v>
      </c>
      <c r="X8" s="6"/>
      <c r="Y8" s="7"/>
    </row>
    <row r="9" spans="1:25" ht="25.5">
      <c r="A9" s="3" t="s">
        <v>14</v>
      </c>
      <c r="B9" s="4" t="s">
        <v>79</v>
      </c>
      <c r="C9" s="3" t="s">
        <v>41</v>
      </c>
      <c r="D9" s="3"/>
      <c r="E9" s="5"/>
      <c r="F9" s="3"/>
      <c r="G9" s="3"/>
      <c r="H9" s="6">
        <v>0</v>
      </c>
      <c r="I9" s="6">
        <v>0</v>
      </c>
      <c r="J9" s="6">
        <v>3800000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755397.59</v>
      </c>
      <c r="S9" s="6">
        <v>0</v>
      </c>
      <c r="T9" s="6">
        <v>416543.27</v>
      </c>
      <c r="U9" s="6">
        <v>416543.27</v>
      </c>
      <c r="V9" s="6">
        <f t="shared" si="0"/>
        <v>-3044602.41</v>
      </c>
      <c r="W9" s="11">
        <f aca="true" t="shared" si="1" ref="W9:W41">R9/J9</f>
        <v>0.1987888394736842</v>
      </c>
      <c r="X9" s="6">
        <v>-416543.27</v>
      </c>
      <c r="Y9" s="7"/>
    </row>
    <row r="10" spans="1:25" ht="12.75">
      <c r="A10" s="3" t="s">
        <v>15</v>
      </c>
      <c r="B10" s="4" t="s">
        <v>78</v>
      </c>
      <c r="C10" s="3" t="s">
        <v>42</v>
      </c>
      <c r="D10" s="3"/>
      <c r="E10" s="5"/>
      <c r="F10" s="3"/>
      <c r="G10" s="3"/>
      <c r="H10" s="6">
        <v>12000</v>
      </c>
      <c r="I10" s="6">
        <v>0</v>
      </c>
      <c r="J10" s="6">
        <v>26000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74.17</v>
      </c>
      <c r="S10" s="6">
        <v>0</v>
      </c>
      <c r="T10" s="6">
        <v>1838.77</v>
      </c>
      <c r="U10" s="6">
        <v>1838.77</v>
      </c>
      <c r="V10" s="6">
        <f t="shared" si="0"/>
        <v>-25925.83</v>
      </c>
      <c r="W10" s="11">
        <f t="shared" si="1"/>
        <v>0.002852692307692308</v>
      </c>
      <c r="X10" s="6">
        <v>-1838.77</v>
      </c>
      <c r="Y10" s="7"/>
    </row>
    <row r="11" spans="1:25" ht="76.5">
      <c r="A11" s="3" t="s">
        <v>16</v>
      </c>
      <c r="B11" s="4" t="s">
        <v>77</v>
      </c>
      <c r="C11" s="3" t="s">
        <v>43</v>
      </c>
      <c r="D11" s="3"/>
      <c r="E11" s="5"/>
      <c r="F11" s="3"/>
      <c r="G11" s="3"/>
      <c r="H11" s="6">
        <v>365000</v>
      </c>
      <c r="I11" s="6">
        <v>0</v>
      </c>
      <c r="J11" s="6">
        <v>931000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51877.8</v>
      </c>
      <c r="S11" s="6">
        <v>0</v>
      </c>
      <c r="T11" s="6">
        <v>25849.3</v>
      </c>
      <c r="U11" s="6">
        <v>25849.3</v>
      </c>
      <c r="V11" s="6">
        <f t="shared" si="0"/>
        <v>-879122.2</v>
      </c>
      <c r="W11" s="11">
        <f t="shared" si="1"/>
        <v>0.05572266380236306</v>
      </c>
      <c r="X11" s="6">
        <v>39150.7</v>
      </c>
      <c r="Y11" s="7">
        <v>0.3977</v>
      </c>
    </row>
    <row r="12" spans="1:25" ht="38.25">
      <c r="A12" s="3"/>
      <c r="B12" s="4" t="s">
        <v>62</v>
      </c>
      <c r="C12" s="3" t="s">
        <v>61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>
        <f t="shared" si="0"/>
        <v>0</v>
      </c>
      <c r="W12" s="11" t="e">
        <f t="shared" si="1"/>
        <v>#DIV/0!</v>
      </c>
      <c r="X12" s="6"/>
      <c r="Y12" s="7"/>
    </row>
    <row r="13" spans="1:25" ht="76.5">
      <c r="A13" s="3" t="s">
        <v>17</v>
      </c>
      <c r="B13" s="4" t="s">
        <v>40</v>
      </c>
      <c r="C13" s="3" t="s">
        <v>64</v>
      </c>
      <c r="D13" s="3"/>
      <c r="E13" s="5"/>
      <c r="F13" s="3"/>
      <c r="G13" s="3"/>
      <c r="H13" s="6">
        <v>217000</v>
      </c>
      <c r="I13" s="6">
        <v>0</v>
      </c>
      <c r="J13" s="6">
        <v>206000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24444.21</v>
      </c>
      <c r="S13" s="6">
        <v>0</v>
      </c>
      <c r="T13" s="6">
        <v>1001.82</v>
      </c>
      <c r="U13" s="6">
        <v>1001.82</v>
      </c>
      <c r="V13" s="6">
        <f t="shared" si="0"/>
        <v>-181555.79</v>
      </c>
      <c r="W13" s="11">
        <f t="shared" si="1"/>
        <v>0.118661213592233</v>
      </c>
      <c r="X13" s="6">
        <v>50998.18</v>
      </c>
      <c r="Y13" s="7">
        <v>0.0193</v>
      </c>
    </row>
    <row r="14" spans="1:25" ht="25.5">
      <c r="A14" s="3"/>
      <c r="B14" s="4" t="s">
        <v>54</v>
      </c>
      <c r="C14" s="3" t="s">
        <v>103</v>
      </c>
      <c r="D14" s="3"/>
      <c r="E14" s="5"/>
      <c r="F14" s="3"/>
      <c r="G14" s="3"/>
      <c r="H14" s="6"/>
      <c r="I14" s="6"/>
      <c r="J14" s="6">
        <v>32000</v>
      </c>
      <c r="K14" s="6"/>
      <c r="L14" s="6"/>
      <c r="M14" s="6"/>
      <c r="N14" s="6"/>
      <c r="O14" s="6"/>
      <c r="P14" s="6"/>
      <c r="Q14" s="6"/>
      <c r="R14" s="6">
        <v>429.34</v>
      </c>
      <c r="S14" s="6"/>
      <c r="T14" s="6"/>
      <c r="U14" s="6"/>
      <c r="V14" s="6">
        <f t="shared" si="0"/>
        <v>-31570.66</v>
      </c>
      <c r="W14" s="11">
        <f t="shared" si="1"/>
        <v>0.013416875</v>
      </c>
      <c r="X14" s="6"/>
      <c r="Y14" s="7"/>
    </row>
    <row r="15" spans="1:25" ht="38.25">
      <c r="A15" s="3"/>
      <c r="B15" s="4" t="s">
        <v>105</v>
      </c>
      <c r="C15" s="3" t="s">
        <v>104</v>
      </c>
      <c r="D15" s="3"/>
      <c r="E15" s="5"/>
      <c r="F15" s="3"/>
      <c r="G15" s="3"/>
      <c r="H15" s="6"/>
      <c r="I15" s="6"/>
      <c r="J15" s="6">
        <v>10000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1"/>
      <c r="X15" s="6"/>
      <c r="Y15" s="7"/>
    </row>
    <row r="16" spans="1:25" ht="114.75">
      <c r="A16" s="3"/>
      <c r="B16" s="24" t="s">
        <v>65</v>
      </c>
      <c r="C16" s="3" t="s">
        <v>102</v>
      </c>
      <c r="D16" s="3"/>
      <c r="E16" s="5"/>
      <c r="F16" s="3"/>
      <c r="G16" s="3"/>
      <c r="H16" s="6"/>
      <c r="I16" s="6"/>
      <c r="J16" s="6">
        <v>118000</v>
      </c>
      <c r="K16" s="6"/>
      <c r="L16" s="6"/>
      <c r="M16" s="6"/>
      <c r="N16" s="6"/>
      <c r="O16" s="6"/>
      <c r="P16" s="6"/>
      <c r="Q16" s="6"/>
      <c r="R16" s="6">
        <v>5295</v>
      </c>
      <c r="S16" s="6"/>
      <c r="T16" s="6"/>
      <c r="U16" s="6"/>
      <c r="V16" s="6">
        <f t="shared" si="0"/>
        <v>-112705</v>
      </c>
      <c r="W16" s="11">
        <f t="shared" si="1"/>
        <v>0.044872881355932204</v>
      </c>
      <c r="X16" s="6"/>
      <c r="Y16" s="7"/>
    </row>
    <row r="17" spans="1:25" ht="25.5">
      <c r="A17" s="3" t="s">
        <v>18</v>
      </c>
      <c r="B17" s="4" t="s">
        <v>76</v>
      </c>
      <c r="C17" s="3" t="s">
        <v>44</v>
      </c>
      <c r="D17" s="3"/>
      <c r="E17" s="5"/>
      <c r="F17" s="3"/>
      <c r="G17" s="3"/>
      <c r="H17" s="6">
        <v>6000</v>
      </c>
      <c r="I17" s="6">
        <v>0</v>
      </c>
      <c r="J17" s="6">
        <v>140000</v>
      </c>
      <c r="K17" s="6">
        <v>0</v>
      </c>
      <c r="L17" s="6">
        <v>0</v>
      </c>
      <c r="M17" s="6">
        <v>0</v>
      </c>
      <c r="N17" s="6">
        <v>0</v>
      </c>
      <c r="O17" s="6">
        <v>6000</v>
      </c>
      <c r="P17" s="6">
        <v>0</v>
      </c>
      <c r="Q17" s="6">
        <v>190.8</v>
      </c>
      <c r="R17" s="6">
        <v>26923.93</v>
      </c>
      <c r="S17" s="6">
        <v>0</v>
      </c>
      <c r="T17" s="6">
        <v>190.8</v>
      </c>
      <c r="U17" s="6">
        <v>190.8</v>
      </c>
      <c r="V17" s="6">
        <f t="shared" si="0"/>
        <v>-113076.07</v>
      </c>
      <c r="W17" s="11">
        <f t="shared" si="1"/>
        <v>0.19231378571428573</v>
      </c>
      <c r="X17" s="6">
        <v>-190.8</v>
      </c>
      <c r="Y17" s="7"/>
    </row>
    <row r="18" spans="1:25" ht="38.25">
      <c r="A18" s="3" t="s">
        <v>19</v>
      </c>
      <c r="B18" s="4" t="s">
        <v>75</v>
      </c>
      <c r="C18" s="19" t="s">
        <v>66</v>
      </c>
      <c r="D18" s="3"/>
      <c r="E18" s="5"/>
      <c r="F18" s="3"/>
      <c r="G18" s="3"/>
      <c r="H18" s="6">
        <v>3532000</v>
      </c>
      <c r="I18" s="6">
        <v>0</v>
      </c>
      <c r="J18" s="23">
        <v>9698000</v>
      </c>
      <c r="K18" s="6">
        <v>894000</v>
      </c>
      <c r="L18" s="6">
        <v>894000</v>
      </c>
      <c r="M18" s="6">
        <v>879000</v>
      </c>
      <c r="N18" s="6">
        <v>864000</v>
      </c>
      <c r="O18" s="6">
        <v>895000</v>
      </c>
      <c r="P18" s="6">
        <v>0</v>
      </c>
      <c r="Q18" s="6">
        <v>276277.02</v>
      </c>
      <c r="R18" s="6">
        <v>445405.68</v>
      </c>
      <c r="S18" s="6">
        <v>0</v>
      </c>
      <c r="T18" s="6">
        <v>276277.02</v>
      </c>
      <c r="U18" s="6">
        <v>276277.02</v>
      </c>
      <c r="V18" s="6">
        <f t="shared" si="0"/>
        <v>-9252594.32</v>
      </c>
      <c r="W18" s="11">
        <f t="shared" si="1"/>
        <v>0.04592758094452464</v>
      </c>
      <c r="X18" s="6">
        <v>617722.98</v>
      </c>
      <c r="Y18" s="7">
        <v>0.309</v>
      </c>
    </row>
    <row r="19" spans="1:25" ht="89.25">
      <c r="A19" s="3" t="s">
        <v>20</v>
      </c>
      <c r="B19" s="4" t="s">
        <v>74</v>
      </c>
      <c r="C19" s="3" t="s">
        <v>69</v>
      </c>
      <c r="D19" s="3"/>
      <c r="E19" s="5"/>
      <c r="F19" s="3"/>
      <c r="G19" s="3"/>
      <c r="H19" s="6">
        <v>1978000</v>
      </c>
      <c r="I19" s="6">
        <v>0</v>
      </c>
      <c r="J19" s="6">
        <v>160000</v>
      </c>
      <c r="K19" s="6">
        <v>50000</v>
      </c>
      <c r="L19" s="6">
        <v>50000</v>
      </c>
      <c r="M19" s="6">
        <v>50000</v>
      </c>
      <c r="N19" s="6">
        <v>850000</v>
      </c>
      <c r="O19" s="6">
        <v>1028000</v>
      </c>
      <c r="P19" s="6">
        <v>0</v>
      </c>
      <c r="Q19" s="6">
        <v>0</v>
      </c>
      <c r="R19" s="6"/>
      <c r="S19" s="6">
        <v>0</v>
      </c>
      <c r="T19" s="6">
        <v>0</v>
      </c>
      <c r="U19" s="6">
        <v>0</v>
      </c>
      <c r="V19" s="6">
        <f t="shared" si="0"/>
        <v>-160000</v>
      </c>
      <c r="W19" s="11">
        <f t="shared" si="1"/>
        <v>0</v>
      </c>
      <c r="X19" s="6">
        <v>50000</v>
      </c>
      <c r="Y19" s="7">
        <v>0</v>
      </c>
    </row>
    <row r="20" spans="1:25" ht="51">
      <c r="A20" s="3"/>
      <c r="B20" s="4" t="s">
        <v>49</v>
      </c>
      <c r="C20" s="3" t="s">
        <v>67</v>
      </c>
      <c r="D20" s="3"/>
      <c r="E20" s="5"/>
      <c r="F20" s="3"/>
      <c r="G20" s="3"/>
      <c r="H20" s="6"/>
      <c r="I20" s="6"/>
      <c r="J20" s="6">
        <v>63000</v>
      </c>
      <c r="K20" s="6"/>
      <c r="L20" s="6"/>
      <c r="M20" s="6"/>
      <c r="N20" s="6"/>
      <c r="O20" s="6"/>
      <c r="P20" s="6"/>
      <c r="Q20" s="6"/>
      <c r="R20" s="6">
        <v>759.22</v>
      </c>
      <c r="S20" s="6"/>
      <c r="T20" s="6"/>
      <c r="U20" s="6"/>
      <c r="V20" s="6">
        <f t="shared" si="0"/>
        <v>-62240.78</v>
      </c>
      <c r="W20" s="11">
        <f>R20/J20</f>
        <v>0.012051111111111111</v>
      </c>
      <c r="X20" s="6"/>
      <c r="Y20" s="7"/>
    </row>
    <row r="21" spans="1:25" ht="114.75">
      <c r="A21" s="3" t="s">
        <v>21</v>
      </c>
      <c r="B21" s="25" t="s">
        <v>68</v>
      </c>
      <c r="C21" s="3" t="s">
        <v>45</v>
      </c>
      <c r="D21" s="3"/>
      <c r="E21" s="5"/>
      <c r="F21" s="3"/>
      <c r="G21" s="3"/>
      <c r="H21" s="6">
        <v>7000</v>
      </c>
      <c r="I21" s="6">
        <v>0</v>
      </c>
      <c r="J21" s="6"/>
      <c r="K21" s="6">
        <v>0</v>
      </c>
      <c r="L21" s="6">
        <v>0</v>
      </c>
      <c r="M21" s="6">
        <v>0</v>
      </c>
      <c r="N21" s="6">
        <v>0</v>
      </c>
      <c r="O21" s="6">
        <v>7000</v>
      </c>
      <c r="P21" s="6">
        <v>0</v>
      </c>
      <c r="Q21" s="6">
        <v>50</v>
      </c>
      <c r="R21" s="6"/>
      <c r="S21" s="6">
        <v>0</v>
      </c>
      <c r="T21" s="6">
        <v>50</v>
      </c>
      <c r="U21" s="6">
        <v>50</v>
      </c>
      <c r="V21" s="6">
        <f t="shared" si="0"/>
        <v>0</v>
      </c>
      <c r="W21" s="11" t="e">
        <f t="shared" si="1"/>
        <v>#DIV/0!</v>
      </c>
      <c r="X21" s="6">
        <v>-50</v>
      </c>
      <c r="Y21" s="7"/>
    </row>
    <row r="22" spans="1:25" ht="63.75">
      <c r="A22" s="3" t="s">
        <v>22</v>
      </c>
      <c r="B22" s="4" t="s">
        <v>73</v>
      </c>
      <c r="C22" s="3" t="s">
        <v>46</v>
      </c>
      <c r="D22" s="3"/>
      <c r="E22" s="5"/>
      <c r="F22" s="3"/>
      <c r="G22" s="3"/>
      <c r="H22" s="6">
        <v>0</v>
      </c>
      <c r="I22" s="6">
        <v>0</v>
      </c>
      <c r="J22" s="6"/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300</v>
      </c>
      <c r="R22" s="6">
        <v>150</v>
      </c>
      <c r="S22" s="6">
        <v>0</v>
      </c>
      <c r="T22" s="6">
        <v>300</v>
      </c>
      <c r="U22" s="6">
        <v>300</v>
      </c>
      <c r="V22" s="6">
        <f t="shared" si="0"/>
        <v>150</v>
      </c>
      <c r="W22" s="11" t="e">
        <f t="shared" si="1"/>
        <v>#DIV/0!</v>
      </c>
      <c r="X22" s="6">
        <v>-300</v>
      </c>
      <c r="Y22" s="7"/>
    </row>
    <row r="23" spans="1:25" ht="38.25">
      <c r="A23" s="3"/>
      <c r="B23" s="4" t="s">
        <v>95</v>
      </c>
      <c r="C23" s="3" t="s">
        <v>90</v>
      </c>
      <c r="D23" s="3"/>
      <c r="E23" s="5"/>
      <c r="F23" s="3"/>
      <c r="G23" s="3"/>
      <c r="H23" s="6"/>
      <c r="I23" s="6"/>
      <c r="J23" s="6">
        <v>10000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1"/>
      <c r="X23" s="6"/>
      <c r="Y23" s="7"/>
    </row>
    <row r="24" spans="1:25" ht="63.75">
      <c r="A24" s="3" t="s">
        <v>23</v>
      </c>
      <c r="B24" s="4" t="s">
        <v>81</v>
      </c>
      <c r="C24" s="3" t="s">
        <v>72</v>
      </c>
      <c r="D24" s="3"/>
      <c r="E24" s="5"/>
      <c r="F24" s="3"/>
      <c r="G24" s="3"/>
      <c r="H24" s="6">
        <v>15000</v>
      </c>
      <c r="I24" s="6">
        <v>0</v>
      </c>
      <c r="J24" s="6">
        <v>450000</v>
      </c>
      <c r="K24" s="6">
        <v>3000</v>
      </c>
      <c r="L24" s="6">
        <v>3000</v>
      </c>
      <c r="M24" s="6">
        <v>3000</v>
      </c>
      <c r="N24" s="6">
        <v>3000</v>
      </c>
      <c r="O24" s="6">
        <v>6000</v>
      </c>
      <c r="P24" s="6">
        <v>0</v>
      </c>
      <c r="Q24" s="6">
        <v>0</v>
      </c>
      <c r="R24" s="6">
        <v>21000</v>
      </c>
      <c r="S24" s="6">
        <v>0</v>
      </c>
      <c r="T24" s="6">
        <v>0</v>
      </c>
      <c r="U24" s="6">
        <v>0</v>
      </c>
      <c r="V24" s="6">
        <f t="shared" si="0"/>
        <v>-429000</v>
      </c>
      <c r="W24" s="11">
        <f>R24/J24</f>
        <v>0.04666666666666667</v>
      </c>
      <c r="X24" s="6">
        <v>3000</v>
      </c>
      <c r="Y24" s="7">
        <v>0</v>
      </c>
    </row>
    <row r="25" spans="1:25" ht="38.25">
      <c r="A25" s="3"/>
      <c r="B25" s="4" t="s">
        <v>96</v>
      </c>
      <c r="C25" s="3" t="s">
        <v>93</v>
      </c>
      <c r="D25" s="3"/>
      <c r="E25" s="5"/>
      <c r="F25" s="3"/>
      <c r="G25" s="3"/>
      <c r="H25" s="6"/>
      <c r="I25" s="6"/>
      <c r="J25" s="6">
        <v>1000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1"/>
      <c r="X25" s="6"/>
      <c r="Y25" s="7"/>
    </row>
    <row r="26" spans="1:25" ht="38.25">
      <c r="A26" s="3" t="s">
        <v>24</v>
      </c>
      <c r="B26" s="4" t="s">
        <v>86</v>
      </c>
      <c r="C26" s="3" t="s">
        <v>47</v>
      </c>
      <c r="D26" s="3"/>
      <c r="E26" s="5"/>
      <c r="F26" s="3"/>
      <c r="G26" s="3"/>
      <c r="H26" s="6">
        <v>326000</v>
      </c>
      <c r="I26" s="6">
        <v>0</v>
      </c>
      <c r="J26" s="6">
        <v>91000</v>
      </c>
      <c r="K26" s="6">
        <v>82000</v>
      </c>
      <c r="L26" s="6">
        <v>82000</v>
      </c>
      <c r="M26" s="6">
        <v>82000</v>
      </c>
      <c r="N26" s="6">
        <v>79000</v>
      </c>
      <c r="O26" s="6">
        <v>83000</v>
      </c>
      <c r="P26" s="6">
        <v>0</v>
      </c>
      <c r="Q26" s="6">
        <v>111567.25</v>
      </c>
      <c r="R26" s="6">
        <v>1000.22</v>
      </c>
      <c r="S26" s="6">
        <v>0</v>
      </c>
      <c r="T26" s="6">
        <v>111567.25</v>
      </c>
      <c r="U26" s="6">
        <v>111567.25</v>
      </c>
      <c r="V26" s="6">
        <f t="shared" si="0"/>
        <v>-89999.78</v>
      </c>
      <c r="W26" s="11">
        <f t="shared" si="1"/>
        <v>0.010991428571428572</v>
      </c>
      <c r="X26" s="6">
        <v>-29567.25</v>
      </c>
      <c r="Y26" s="7">
        <v>1.3606</v>
      </c>
    </row>
    <row r="27" spans="1:25" ht="25.5">
      <c r="A27" s="3" t="s">
        <v>25</v>
      </c>
      <c r="B27" s="4" t="s">
        <v>85</v>
      </c>
      <c r="C27" s="3" t="s">
        <v>48</v>
      </c>
      <c r="D27" s="3"/>
      <c r="E27" s="5"/>
      <c r="F27" s="3"/>
      <c r="G27" s="3"/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3825000</v>
      </c>
      <c r="Q27" s="6">
        <v>4004668.96</v>
      </c>
      <c r="R27" s="6">
        <v>-969.49</v>
      </c>
      <c r="S27" s="6">
        <v>3825000</v>
      </c>
      <c r="T27" s="6">
        <v>4004668.96</v>
      </c>
      <c r="U27" s="6">
        <v>179668.96</v>
      </c>
      <c r="V27" s="6">
        <f t="shared" si="0"/>
        <v>-969.49</v>
      </c>
      <c r="W27" s="11" t="e">
        <f t="shared" si="1"/>
        <v>#DIV/0!</v>
      </c>
      <c r="X27" s="6">
        <v>-179668.96</v>
      </c>
      <c r="Y27" s="7"/>
    </row>
    <row r="28" spans="1:25" ht="12.75">
      <c r="A28" s="3"/>
      <c r="B28" s="12" t="s">
        <v>97</v>
      </c>
      <c r="C28" s="13"/>
      <c r="D28" s="13"/>
      <c r="E28" s="14"/>
      <c r="F28" s="13"/>
      <c r="G28" s="13"/>
      <c r="H28" s="15"/>
      <c r="I28" s="15"/>
      <c r="J28" s="15">
        <f>SUM(J7:J27)</f>
        <v>87927500</v>
      </c>
      <c r="K28" s="15"/>
      <c r="L28" s="15"/>
      <c r="M28" s="15"/>
      <c r="N28" s="15"/>
      <c r="O28" s="15"/>
      <c r="P28" s="15"/>
      <c r="Q28" s="15"/>
      <c r="R28" s="15">
        <f>SUM(R7:R27)</f>
        <v>2833316.61</v>
      </c>
      <c r="S28" s="15"/>
      <c r="T28" s="15"/>
      <c r="U28" s="15"/>
      <c r="V28" s="15">
        <f t="shared" si="0"/>
        <v>-85094183.39</v>
      </c>
      <c r="W28" s="16">
        <f>R28/J28</f>
        <v>0.032223327286685054</v>
      </c>
      <c r="X28" s="6"/>
      <c r="Y28" s="7"/>
    </row>
    <row r="29" spans="1:25" ht="25.5">
      <c r="A29" s="3" t="s">
        <v>26</v>
      </c>
      <c r="B29" s="4" t="s">
        <v>87</v>
      </c>
      <c r="C29" s="3" t="s">
        <v>26</v>
      </c>
      <c r="D29" s="3"/>
      <c r="E29" s="5"/>
      <c r="F29" s="3"/>
      <c r="G29" s="3"/>
      <c r="H29" s="6">
        <v>0</v>
      </c>
      <c r="I29" s="6">
        <v>0</v>
      </c>
      <c r="J29" s="6">
        <v>155223000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2415000</v>
      </c>
      <c r="Q29" s="6">
        <v>20859000</v>
      </c>
      <c r="R29" s="6">
        <v>12935000</v>
      </c>
      <c r="S29" s="6">
        <v>2415000</v>
      </c>
      <c r="T29" s="6">
        <v>20859000</v>
      </c>
      <c r="U29" s="6">
        <v>18444000</v>
      </c>
      <c r="V29" s="6">
        <f t="shared" si="0"/>
        <v>-142288000</v>
      </c>
      <c r="W29" s="11">
        <f t="shared" si="1"/>
        <v>0.08333172274727328</v>
      </c>
      <c r="X29" s="6">
        <v>-18444000</v>
      </c>
      <c r="Y29" s="7"/>
    </row>
    <row r="30" spans="1:25" ht="51">
      <c r="A30" s="3"/>
      <c r="B30" s="4" t="s">
        <v>94</v>
      </c>
      <c r="C30" s="3" t="s">
        <v>91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0</v>
      </c>
      <c r="W30" s="11" t="e">
        <f t="shared" si="1"/>
        <v>#DIV/0!</v>
      </c>
      <c r="X30" s="6"/>
      <c r="Y30" s="7"/>
    </row>
    <row r="31" spans="1:25" ht="25.5">
      <c r="A31" s="3" t="s">
        <v>27</v>
      </c>
      <c r="B31" s="4" t="s">
        <v>84</v>
      </c>
      <c r="C31" s="3" t="s">
        <v>33</v>
      </c>
      <c r="D31" s="3"/>
      <c r="E31" s="5"/>
      <c r="F31" s="3"/>
      <c r="G31" s="3"/>
      <c r="H31" s="6">
        <v>0</v>
      </c>
      <c r="I31" s="6">
        <v>0</v>
      </c>
      <c r="J31" s="6">
        <v>141037400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852216</v>
      </c>
      <c r="R31" s="6">
        <v>11632000</v>
      </c>
      <c r="S31" s="6">
        <v>0</v>
      </c>
      <c r="T31" s="6">
        <v>852216</v>
      </c>
      <c r="U31" s="6">
        <v>852216</v>
      </c>
      <c r="V31" s="6">
        <f t="shared" si="0"/>
        <v>-129405400</v>
      </c>
      <c r="W31" s="11">
        <f t="shared" si="1"/>
        <v>0.08247457766521504</v>
      </c>
      <c r="X31" s="6">
        <v>-852216</v>
      </c>
      <c r="Y31" s="7"/>
    </row>
    <row r="32" spans="1:25" ht="51">
      <c r="A32" s="3"/>
      <c r="B32" s="4" t="s">
        <v>34</v>
      </c>
      <c r="C32" s="3" t="s">
        <v>35</v>
      </c>
      <c r="D32" s="3"/>
      <c r="E32" s="5"/>
      <c r="F32" s="3"/>
      <c r="G32" s="3"/>
      <c r="H32" s="6"/>
      <c r="I32" s="6"/>
      <c r="J32" s="6">
        <v>576600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-576600</v>
      </c>
      <c r="W32" s="11">
        <f t="shared" si="1"/>
        <v>0</v>
      </c>
      <c r="X32" s="6"/>
      <c r="Y32" s="7"/>
    </row>
    <row r="33" spans="1:25" ht="38.25">
      <c r="A33" s="3"/>
      <c r="B33" s="4" t="s">
        <v>36</v>
      </c>
      <c r="C33" s="3" t="s">
        <v>37</v>
      </c>
      <c r="D33" s="3"/>
      <c r="E33" s="5"/>
      <c r="F33" s="3"/>
      <c r="G33" s="3"/>
      <c r="H33" s="6"/>
      <c r="I33" s="6"/>
      <c r="J33" s="6">
        <v>4298000</v>
      </c>
      <c r="K33" s="6"/>
      <c r="L33" s="6"/>
      <c r="M33" s="6"/>
      <c r="N33" s="6"/>
      <c r="O33" s="6"/>
      <c r="P33" s="6"/>
      <c r="Q33" s="6"/>
      <c r="R33" s="6">
        <v>479654.65</v>
      </c>
      <c r="S33" s="6"/>
      <c r="T33" s="6"/>
      <c r="U33" s="6"/>
      <c r="V33" s="6">
        <f t="shared" si="0"/>
        <v>-3818345.35</v>
      </c>
      <c r="W33" s="11">
        <f t="shared" si="1"/>
        <v>0.11159949976733365</v>
      </c>
      <c r="X33" s="6"/>
      <c r="Y33" s="7"/>
    </row>
    <row r="34" spans="1:25" ht="38.25">
      <c r="A34" s="3"/>
      <c r="B34" s="4" t="s">
        <v>56</v>
      </c>
      <c r="C34" s="3" t="s">
        <v>55</v>
      </c>
      <c r="D34" s="3"/>
      <c r="E34" s="5"/>
      <c r="F34" s="3"/>
      <c r="G34" s="3"/>
      <c r="H34" s="6"/>
      <c r="I34" s="6"/>
      <c r="J34" s="6">
        <v>7891000</v>
      </c>
      <c r="K34" s="6"/>
      <c r="L34" s="6"/>
      <c r="M34" s="6"/>
      <c r="N34" s="6"/>
      <c r="O34" s="6"/>
      <c r="P34" s="6"/>
      <c r="Q34" s="6"/>
      <c r="R34" s="6">
        <v>1108000</v>
      </c>
      <c r="S34" s="6"/>
      <c r="T34" s="6"/>
      <c r="U34" s="6"/>
      <c r="V34" s="6">
        <f t="shared" si="0"/>
        <v>-6783000</v>
      </c>
      <c r="W34" s="11">
        <f t="shared" si="1"/>
        <v>0.14041312888100368</v>
      </c>
      <c r="X34" s="6"/>
      <c r="Y34" s="7"/>
    </row>
    <row r="35" spans="1:25" ht="38.25">
      <c r="A35" s="3"/>
      <c r="B35" s="4" t="s">
        <v>58</v>
      </c>
      <c r="C35" s="3" t="s">
        <v>57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0"/>
        <v>0</v>
      </c>
      <c r="W35" s="11" t="e">
        <f t="shared" si="1"/>
        <v>#DIV/0!</v>
      </c>
      <c r="X35" s="6"/>
      <c r="Y35" s="7"/>
    </row>
    <row r="36" spans="1:25" ht="38.25">
      <c r="A36" s="3"/>
      <c r="B36" s="4" t="s">
        <v>51</v>
      </c>
      <c r="C36" s="3" t="s">
        <v>52</v>
      </c>
      <c r="D36" s="3"/>
      <c r="E36" s="5"/>
      <c r="F36" s="3"/>
      <c r="G36" s="3"/>
      <c r="H36" s="6"/>
      <c r="I36" s="6"/>
      <c r="J36" s="6">
        <v>69435000</v>
      </c>
      <c r="K36" s="6"/>
      <c r="L36" s="6"/>
      <c r="M36" s="6"/>
      <c r="N36" s="6"/>
      <c r="O36" s="6"/>
      <c r="P36" s="6"/>
      <c r="Q36" s="6"/>
      <c r="R36" s="6">
        <v>7010500</v>
      </c>
      <c r="S36" s="6"/>
      <c r="T36" s="6"/>
      <c r="U36" s="6"/>
      <c r="V36" s="6">
        <f t="shared" si="0"/>
        <v>-62424500</v>
      </c>
      <c r="W36" s="11">
        <f t="shared" si="1"/>
        <v>0.10096493123064737</v>
      </c>
      <c r="X36" s="6"/>
      <c r="Y36" s="7"/>
    </row>
    <row r="37" spans="1:25" ht="25.5">
      <c r="A37" s="3"/>
      <c r="B37" s="4" t="s">
        <v>38</v>
      </c>
      <c r="C37" s="3" t="s">
        <v>39</v>
      </c>
      <c r="D37" s="3"/>
      <c r="E37" s="5"/>
      <c r="F37" s="3"/>
      <c r="G37" s="3"/>
      <c r="H37" s="6"/>
      <c r="I37" s="6"/>
      <c r="J37" s="6">
        <v>136092000</v>
      </c>
      <c r="K37" s="6"/>
      <c r="L37" s="6"/>
      <c r="M37" s="6"/>
      <c r="N37" s="6"/>
      <c r="O37" s="6"/>
      <c r="P37" s="6"/>
      <c r="Q37" s="6"/>
      <c r="R37" s="6">
        <v>11862000</v>
      </c>
      <c r="S37" s="6"/>
      <c r="T37" s="6"/>
      <c r="U37" s="6"/>
      <c r="V37" s="6">
        <f t="shared" si="0"/>
        <v>-124230000</v>
      </c>
      <c r="W37" s="11">
        <f t="shared" si="1"/>
        <v>0.08716162595891015</v>
      </c>
      <c r="X37" s="6"/>
      <c r="Y37" s="7"/>
    </row>
    <row r="38" spans="1:25" ht="63.75">
      <c r="A38" s="3"/>
      <c r="B38" s="4" t="s">
        <v>92</v>
      </c>
      <c r="C38" s="3" t="s">
        <v>98</v>
      </c>
      <c r="D38" s="3"/>
      <c r="E38" s="5"/>
      <c r="F38" s="3"/>
      <c r="G38" s="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>
        <f t="shared" si="0"/>
        <v>0</v>
      </c>
      <c r="W38" s="11" t="e">
        <f t="shared" si="1"/>
        <v>#DIV/0!</v>
      </c>
      <c r="X38" s="6"/>
      <c r="Y38" s="7"/>
    </row>
    <row r="39" spans="1:25" ht="51">
      <c r="A39" s="3"/>
      <c r="B39" s="4" t="s">
        <v>89</v>
      </c>
      <c r="C39" s="3" t="s">
        <v>70</v>
      </c>
      <c r="D39" s="3"/>
      <c r="E39" s="5"/>
      <c r="F39" s="3"/>
      <c r="G39" s="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>
        <f t="shared" si="0"/>
        <v>0</v>
      </c>
      <c r="W39" s="11" t="e">
        <f t="shared" si="1"/>
        <v>#DIV/0!</v>
      </c>
      <c r="X39" s="6"/>
      <c r="Y39" s="7"/>
    </row>
    <row r="40" spans="1:25" ht="25.5">
      <c r="A40" s="3" t="s">
        <v>28</v>
      </c>
      <c r="B40" s="4" t="s">
        <v>82</v>
      </c>
      <c r="C40" s="3" t="s">
        <v>30</v>
      </c>
      <c r="D40" s="3"/>
      <c r="E40" s="5"/>
      <c r="F40" s="3"/>
      <c r="G40" s="3"/>
      <c r="H40" s="6">
        <v>0</v>
      </c>
      <c r="I40" s="6">
        <v>0</v>
      </c>
      <c r="J40" s="23"/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2428000</v>
      </c>
      <c r="R40" s="6"/>
      <c r="S40" s="6">
        <v>0</v>
      </c>
      <c r="T40" s="6">
        <v>2428000</v>
      </c>
      <c r="U40" s="6">
        <v>2428000</v>
      </c>
      <c r="V40" s="6">
        <f t="shared" si="0"/>
        <v>0</v>
      </c>
      <c r="W40" s="11" t="e">
        <f t="shared" si="1"/>
        <v>#DIV/0!</v>
      </c>
      <c r="X40" s="6">
        <v>-2428000</v>
      </c>
      <c r="Y40" s="7"/>
    </row>
    <row r="41" spans="1:25" ht="25.5">
      <c r="A41" s="22"/>
      <c r="B41" s="4" t="s">
        <v>83</v>
      </c>
      <c r="C41" s="3" t="s">
        <v>88</v>
      </c>
      <c r="D41" s="3"/>
      <c r="E41" s="5"/>
      <c r="F41" s="3"/>
      <c r="G41" s="3"/>
      <c r="H41" s="6"/>
      <c r="I41" s="6"/>
      <c r="J41" s="23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>
        <f t="shared" si="0"/>
        <v>0</v>
      </c>
      <c r="W41" s="11" t="e">
        <f t="shared" si="1"/>
        <v>#DIV/0!</v>
      </c>
      <c r="X41" s="6"/>
      <c r="Y41" s="7"/>
    </row>
    <row r="42" spans="1:25" ht="25.5">
      <c r="A42" s="22"/>
      <c r="B42" s="4" t="s">
        <v>60</v>
      </c>
      <c r="C42" s="3" t="s">
        <v>106</v>
      </c>
      <c r="D42" s="3"/>
      <c r="E42" s="5"/>
      <c r="F42" s="3"/>
      <c r="G42" s="3"/>
      <c r="H42" s="6"/>
      <c r="I42" s="6"/>
      <c r="J42" s="6">
        <v>8626153.95</v>
      </c>
      <c r="K42" s="6"/>
      <c r="L42" s="6"/>
      <c r="M42" s="6"/>
      <c r="N42" s="6"/>
      <c r="O42" s="6"/>
      <c r="P42" s="6"/>
      <c r="Q42" s="6"/>
      <c r="R42" s="6">
        <v>8626153.95</v>
      </c>
      <c r="S42" s="6"/>
      <c r="T42" s="6"/>
      <c r="U42" s="6"/>
      <c r="V42" s="6">
        <f>R42-J42</f>
        <v>0</v>
      </c>
      <c r="W42" s="11">
        <f>R42/J42</f>
        <v>1</v>
      </c>
      <c r="X42" s="6"/>
      <c r="Y42" s="7"/>
    </row>
    <row r="43" spans="1:25" ht="25.5">
      <c r="A43" s="22"/>
      <c r="B43" s="4" t="s">
        <v>108</v>
      </c>
      <c r="C43" s="3" t="s">
        <v>107</v>
      </c>
      <c r="D43" s="3"/>
      <c r="E43" s="5"/>
      <c r="F43" s="3"/>
      <c r="G43" s="3"/>
      <c r="H43" s="6"/>
      <c r="I43" s="6"/>
      <c r="J43" s="6">
        <v>367772.98</v>
      </c>
      <c r="K43" s="6"/>
      <c r="L43" s="6"/>
      <c r="M43" s="6"/>
      <c r="N43" s="6"/>
      <c r="O43" s="6"/>
      <c r="P43" s="6"/>
      <c r="Q43" s="6"/>
      <c r="R43" s="6">
        <v>367772.98</v>
      </c>
      <c r="S43" s="6"/>
      <c r="T43" s="6"/>
      <c r="U43" s="6"/>
      <c r="V43" s="6"/>
      <c r="W43" s="11"/>
      <c r="X43" s="6"/>
      <c r="Y43" s="7"/>
    </row>
    <row r="44" spans="1:25" ht="25.5">
      <c r="A44" s="22"/>
      <c r="B44" s="4" t="s">
        <v>31</v>
      </c>
      <c r="C44" s="3" t="s">
        <v>63</v>
      </c>
      <c r="D44" s="3"/>
      <c r="E44" s="5"/>
      <c r="F44" s="3"/>
      <c r="G44" s="3"/>
      <c r="H44" s="6"/>
      <c r="I44" s="6"/>
      <c r="J44" s="6">
        <v>-8661684.72</v>
      </c>
      <c r="K44" s="6"/>
      <c r="L44" s="6"/>
      <c r="M44" s="6"/>
      <c r="N44" s="6"/>
      <c r="O44" s="6"/>
      <c r="P44" s="6"/>
      <c r="Q44" s="6"/>
      <c r="R44" s="6">
        <v>-8661684.72</v>
      </c>
      <c r="S44" s="6"/>
      <c r="T44" s="6"/>
      <c r="U44" s="6"/>
      <c r="V44" s="6">
        <f>R44-J44</f>
        <v>0</v>
      </c>
      <c r="W44" s="11">
        <f>R44/J44</f>
        <v>1</v>
      </c>
      <c r="X44" s="6"/>
      <c r="Y44" s="7"/>
    </row>
    <row r="45" spans="1:25" ht="12.75">
      <c r="A45" s="37" t="s">
        <v>29</v>
      </c>
      <c r="B45" s="38"/>
      <c r="C45" s="38"/>
      <c r="D45" s="38"/>
      <c r="E45" s="38"/>
      <c r="F45" s="38"/>
      <c r="G45" s="39"/>
      <c r="H45" s="8">
        <v>69440000</v>
      </c>
      <c r="I45" s="8">
        <v>0</v>
      </c>
      <c r="J45" s="8">
        <f>SUM(J28:J44)</f>
        <v>602812742.21</v>
      </c>
      <c r="K45" s="8">
        <v>9761000</v>
      </c>
      <c r="L45" s="8">
        <v>9761000</v>
      </c>
      <c r="M45" s="8">
        <v>12860000</v>
      </c>
      <c r="N45" s="8">
        <v>16995000</v>
      </c>
      <c r="O45" s="8">
        <v>29824000</v>
      </c>
      <c r="P45" s="8">
        <v>6381000</v>
      </c>
      <c r="Q45" s="8">
        <v>46581429.77</v>
      </c>
      <c r="R45" s="8">
        <f>SUM(R28:R44)</f>
        <v>48192713.46999999</v>
      </c>
      <c r="S45" s="8">
        <v>6381000</v>
      </c>
      <c r="T45" s="8">
        <v>46581429.77</v>
      </c>
      <c r="U45" s="8">
        <v>40200429.77</v>
      </c>
      <c r="V45" s="8">
        <f t="shared" si="0"/>
        <v>-554620028.74</v>
      </c>
      <c r="W45" s="9">
        <f>R45/J45</f>
        <v>0.07994640805587225</v>
      </c>
      <c r="X45" s="8">
        <v>-30439429.77</v>
      </c>
      <c r="Y45" s="9">
        <v>4.1185</v>
      </c>
    </row>
    <row r="46" spans="1:2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9" spans="2:23" ht="15.75">
      <c r="B49" s="20" t="s">
        <v>59</v>
      </c>
      <c r="W49" s="20" t="s">
        <v>50</v>
      </c>
    </row>
  </sheetData>
  <sheetProtection/>
  <mergeCells count="23">
    <mergeCell ref="X5:Y5"/>
    <mergeCell ref="D5:D6"/>
    <mergeCell ref="H5:H6"/>
    <mergeCell ref="I5:I6"/>
    <mergeCell ref="L5:L6"/>
    <mergeCell ref="E5:G5"/>
    <mergeCell ref="A47:Y47"/>
    <mergeCell ref="N5:N6"/>
    <mergeCell ref="O5:O6"/>
    <mergeCell ref="P5:R5"/>
    <mergeCell ref="S5:U5"/>
    <mergeCell ref="J5:J6"/>
    <mergeCell ref="K5:K6"/>
    <mergeCell ref="B3:W3"/>
    <mergeCell ref="A1:Y1"/>
    <mergeCell ref="A2:Y2"/>
    <mergeCell ref="V4:Y4"/>
    <mergeCell ref="A45:G45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2014-02-06T10:18:04Z</cp:lastPrinted>
  <dcterms:created xsi:type="dcterms:W3CDTF">2007-03-21T04:54:30Z</dcterms:created>
  <dcterms:modified xsi:type="dcterms:W3CDTF">2014-02-11T04:28:14Z</dcterms:modified>
  <cp:category/>
  <cp:version/>
  <cp:contentType/>
  <cp:contentStatus/>
</cp:coreProperties>
</file>